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New Shared\SALES\AVAILABILITY LISTS\Garden Plants\"/>
    </mc:Choice>
  </mc:AlternateContent>
  <xr:revisionPtr revIDLastSave="0" documentId="13_ncr:1_{77A5CFF0-093F-4864-8445-70F2E63A66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Sheet1!$A$1:$G$167</definedName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1" l="1"/>
  <c r="L70" i="1" s="1"/>
  <c r="A71" i="1"/>
  <c r="A24" i="1"/>
  <c r="A36" i="1"/>
  <c r="A51" i="1"/>
  <c r="A57" i="1"/>
  <c r="A90" i="1"/>
  <c r="A117" i="1"/>
  <c r="A132" i="1"/>
  <c r="A142" i="1"/>
  <c r="A153" i="1"/>
  <c r="A161" i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152" i="1"/>
  <c r="L152" i="1" s="1"/>
  <c r="K151" i="1"/>
  <c r="L151" i="1" s="1"/>
  <c r="K150" i="1"/>
  <c r="L150" i="1" s="1"/>
  <c r="K149" i="1"/>
  <c r="L149" i="1" s="1"/>
  <c r="L148" i="1"/>
  <c r="K148" i="1"/>
  <c r="K147" i="1"/>
  <c r="L147" i="1" s="1"/>
  <c r="K146" i="1"/>
  <c r="L146" i="1" s="1"/>
  <c r="K141" i="1"/>
  <c r="L141" i="1" s="1"/>
  <c r="K140" i="1"/>
  <c r="L140" i="1" s="1"/>
  <c r="K139" i="1"/>
  <c r="L139" i="1" s="1"/>
  <c r="K138" i="1"/>
  <c r="L138" i="1" s="1"/>
  <c r="K137" i="1"/>
  <c r="L137" i="1" s="1"/>
  <c r="K131" i="1"/>
  <c r="L131" i="1" s="1"/>
  <c r="K130" i="1"/>
  <c r="L130" i="1" s="1"/>
  <c r="L129" i="1"/>
  <c r="K129" i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L121" i="1"/>
  <c r="K121" i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16" i="1" l="1"/>
  <c r="L16" i="1" s="1"/>
  <c r="K108" i="1"/>
  <c r="L108" i="1" s="1"/>
  <c r="K136" i="1"/>
  <c r="L136" i="1" s="1"/>
  <c r="K160" i="1"/>
  <c r="L160" i="1" s="1"/>
  <c r="K75" i="1"/>
  <c r="L75" i="1" s="1"/>
  <c r="K42" i="1" l="1"/>
  <c r="L42" i="1" s="1"/>
  <c r="K44" i="1"/>
  <c r="L44" i="1" s="1"/>
  <c r="K159" i="1" l="1"/>
  <c r="L159" i="1" s="1"/>
  <c r="K158" i="1"/>
  <c r="L158" i="1" s="1"/>
  <c r="K157" i="1" l="1"/>
  <c r="L157" i="1" s="1"/>
  <c r="K35" i="1" l="1"/>
  <c r="L35" i="1" s="1"/>
  <c r="K34" i="1"/>
  <c r="L34" i="1" s="1"/>
  <c r="K23" i="1"/>
  <c r="L23" i="1" s="1"/>
  <c r="K22" i="1"/>
  <c r="L22" i="1" s="1"/>
  <c r="K33" i="1" l="1"/>
  <c r="L33" i="1" s="1"/>
  <c r="K32" i="1"/>
  <c r="L32" i="1" s="1"/>
  <c r="K31" i="1"/>
  <c r="L31" i="1" s="1"/>
  <c r="K30" i="1"/>
  <c r="L30" i="1" s="1"/>
  <c r="K29" i="1"/>
  <c r="L29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3" i="1"/>
  <c r="L43" i="1" s="1"/>
  <c r="K41" i="1"/>
  <c r="L41" i="1" s="1"/>
  <c r="K40" i="1" l="1"/>
  <c r="L40" i="1" s="1"/>
  <c r="K56" i="1" l="1"/>
  <c r="L56" i="1" s="1"/>
  <c r="K55" i="1"/>
  <c r="L55" i="1" s="1"/>
  <c r="K28" i="1" l="1"/>
  <c r="L28" i="1" s="1"/>
  <c r="K14" i="1" l="1"/>
  <c r="L14" i="1" s="1"/>
  <c r="K21" i="1" l="1"/>
  <c r="L21" i="1" s="1"/>
  <c r="M1" i="1" l="1"/>
  <c r="A7" i="1" s="1"/>
  <c r="O10" i="1"/>
  <c r="A9" i="1" s="1"/>
  <c r="K2" i="1" l="1"/>
  <c r="L2" i="1"/>
  <c r="A10" i="1" l="1"/>
</calcChain>
</file>

<file path=xl/sharedStrings.xml><?xml version="1.0" encoding="utf-8"?>
<sst xmlns="http://schemas.openxmlformats.org/spreadsheetml/2006/main" count="552" uniqueCount="290">
  <si>
    <t>Outer</t>
  </si>
  <si>
    <t>Price each</t>
  </si>
  <si>
    <t>order no.</t>
  </si>
  <si>
    <t>order £</t>
  </si>
  <si>
    <t xml:space="preserve"> </t>
  </si>
  <si>
    <t>Choose Option</t>
  </si>
  <si>
    <t>Substitute [   ]     Contact Me [   ]    Neither [   ]</t>
  </si>
  <si>
    <t>Substitute</t>
  </si>
  <si>
    <t>Substitute [X]     Contact Me [   ]    Neither [   ]</t>
  </si>
  <si>
    <t>Don't Substitute</t>
  </si>
  <si>
    <t>Substitute [   ]     Contact Me [   ]    Neither [X]</t>
  </si>
  <si>
    <t>Contact Me</t>
  </si>
  <si>
    <t>Substitute [   ]     Contact Me [X]    Neither [   ]</t>
  </si>
  <si>
    <t>Contact Name:</t>
  </si>
  <si>
    <t>Contact No:</t>
  </si>
  <si>
    <t>Do you require barcodes on your order: Yes [   ]     No [   ]</t>
  </si>
  <si>
    <t>If any of the plants you order are not available what should we do?</t>
  </si>
  <si>
    <t>Yes</t>
  </si>
  <si>
    <t>Do you require barcodes on your order: Yes [X]     No [   ]</t>
  </si>
  <si>
    <t>No</t>
  </si>
  <si>
    <t>Do you require barcodes on your order: Yes [   ]     No [X]</t>
  </si>
  <si>
    <t>Barcode</t>
  </si>
  <si>
    <t>Order</t>
  </si>
  <si>
    <t>Latin Name</t>
  </si>
  <si>
    <t>Common Name</t>
  </si>
  <si>
    <t>Description</t>
  </si>
  <si>
    <t>x10</t>
  </si>
  <si>
    <t>x15</t>
  </si>
  <si>
    <t>Total</t>
  </si>
  <si>
    <t>Scirpus Cernuus</t>
  </si>
  <si>
    <t>Fibre Optic Grass</t>
  </si>
  <si>
    <t>highly attractive, light green foliage, tiny flowerheads</t>
  </si>
  <si>
    <t>Coral Bells</t>
  </si>
  <si>
    <t>Company Name:</t>
  </si>
  <si>
    <t>Our choice, best selection</t>
  </si>
  <si>
    <t>Acorus 'Ogon'</t>
  </si>
  <si>
    <t>Golden Striped Rush</t>
  </si>
  <si>
    <t>striking golden yellow and green foliage</t>
  </si>
  <si>
    <t>x1</t>
  </si>
  <si>
    <t>KTN:5021353015416/ P:5021353015423</t>
  </si>
  <si>
    <t>5021353015447</t>
  </si>
  <si>
    <t>5021353015409</t>
  </si>
  <si>
    <t>NEW</t>
  </si>
  <si>
    <t>x3</t>
  </si>
  <si>
    <t>Houttuynia Cordata Variegata</t>
  </si>
  <si>
    <t>Harlequin Plant</t>
  </si>
  <si>
    <t>colourful foliage, citrus scented</t>
  </si>
  <si>
    <t>10.5cm Lifestyle (x60 per shelf)</t>
  </si>
  <si>
    <t>10.5cm Perennials/ Kind to Nature (x60 per shelf)</t>
  </si>
  <si>
    <t>10.5cm Grasses (x60 per shelf)</t>
  </si>
  <si>
    <t>2L Grasses (x30 per shelf)</t>
  </si>
  <si>
    <t>Heuchera Firefly</t>
  </si>
  <si>
    <t>Intense red flowers on slender stem</t>
  </si>
  <si>
    <t>Juncus Effusus Spiralis</t>
  </si>
  <si>
    <t>Corkscrew Rush</t>
  </si>
  <si>
    <t>crazy spiral-like foliage</t>
  </si>
  <si>
    <t>Plantain Lily</t>
  </si>
  <si>
    <t>leaves that carry swirls of lime green</t>
  </si>
  <si>
    <t>Hosta Frances Williams</t>
  </si>
  <si>
    <t>large glaucous leaves, with wide golden variegation</t>
  </si>
  <si>
    <t>Hosta Marmalade on Toast</t>
  </si>
  <si>
    <t>Lobelia 'Queen Victoria'</t>
  </si>
  <si>
    <t>Red Cardinal</t>
  </si>
  <si>
    <t>crimson red foliage topped by red flowers</t>
  </si>
  <si>
    <t>Avens</t>
  </si>
  <si>
    <t>Alchemilla Mollis</t>
  </si>
  <si>
    <t>Lady's Bugle</t>
  </si>
  <si>
    <t>name taken from Arabic meaning little magical one</t>
  </si>
  <si>
    <t>Coneflower</t>
  </si>
  <si>
    <t>Festuca Glauca 'Elijah Blue'</t>
  </si>
  <si>
    <t>Needle Grass</t>
  </si>
  <si>
    <t>wonderful, vivid blue grass</t>
  </si>
  <si>
    <t>Carex Testacea</t>
  </si>
  <si>
    <t>NZ Sedge</t>
  </si>
  <si>
    <t>olive green foliage turning coppery orange in autumn</t>
  </si>
  <si>
    <r>
      <rPr>
        <b/>
        <u/>
        <sz val="16"/>
        <color rgb="FFFF0000"/>
        <rFont val="Calibri"/>
        <family val="2"/>
        <scheme val="minor"/>
      </rPr>
      <t>Trolley Guide:</t>
    </r>
    <r>
      <rPr>
        <b/>
        <sz val="16"/>
        <color rgb="FFFF0000"/>
        <rFont val="Calibri"/>
        <family val="2"/>
        <scheme val="minor"/>
      </rPr>
      <t xml:space="preserve">  10.5cm = x6 shelves (x360) one full trolley   -   2L = x5 shelves (x150) one full trolley</t>
    </r>
  </si>
  <si>
    <t>Hosta Fragrant Bouquet</t>
  </si>
  <si>
    <t>light green leaves  with a creamy white edge</t>
  </si>
  <si>
    <t>Allium Senescens</t>
  </si>
  <si>
    <t>Ornamental Garlic</t>
  </si>
  <si>
    <t>agapanthus-like, evergreen, beautiful flowers</t>
  </si>
  <si>
    <t>Carex comans Bronco</t>
  </si>
  <si>
    <t>Bronze Sedge</t>
  </si>
  <si>
    <t>bronze leaved sedge heralding from New Zealand</t>
  </si>
  <si>
    <t>Hosta Assorted</t>
  </si>
  <si>
    <t>Mixed Hosta</t>
  </si>
  <si>
    <t>Canna Scarlet Bronze</t>
  </si>
  <si>
    <t>Indian Shot Plant</t>
  </si>
  <si>
    <t>scarlet red flowers over large bronze leaves</t>
  </si>
  <si>
    <t>Canna Lemon</t>
  </si>
  <si>
    <t>Pennisetum Purple Majesty</t>
  </si>
  <si>
    <t>Ornamental Millet</t>
  </si>
  <si>
    <t>deep purple foliage/flowers up to 2m.</t>
  </si>
  <si>
    <t>Koeleria Glauca</t>
  </si>
  <si>
    <t>Blue  Hair Grass</t>
  </si>
  <si>
    <t>low dense tussocks of very blue-grey leaves</t>
  </si>
  <si>
    <t>Carex Panicea</t>
  </si>
  <si>
    <t xml:space="preserve"> Carnation Sedge</t>
  </si>
  <si>
    <t>compact glaucous foliage</t>
  </si>
  <si>
    <t>Luzula Nivea</t>
  </si>
  <si>
    <t>Snowy Woodrush</t>
  </si>
  <si>
    <t>snowy white flowers add light  to the shady garden</t>
  </si>
  <si>
    <t>Geum Coccineum 'Borisii'</t>
  </si>
  <si>
    <t>P:5021353013566/KTN:5021353014235</t>
  </si>
  <si>
    <t>5021353013719</t>
  </si>
  <si>
    <t>orange flowers over green foilage</t>
  </si>
  <si>
    <t>beautiful lemon yellow bloons</t>
  </si>
  <si>
    <t>African Lily</t>
  </si>
  <si>
    <t>Hosta Blue Stilton</t>
  </si>
  <si>
    <t>blue-grey heart-shaped leaves, pale lavender bell-shaped flowers</t>
  </si>
  <si>
    <t>5L Hosta (x17 per shelf)</t>
  </si>
  <si>
    <t>Carex Comans Bronze</t>
  </si>
  <si>
    <t>Chocolate Sedge</t>
  </si>
  <si>
    <t>interesting dense tussocks of narrow bronze foliage</t>
  </si>
  <si>
    <t>Carex Amazon Mist</t>
  </si>
  <si>
    <t>Sedge</t>
  </si>
  <si>
    <t>unusual and eye-catching light green arching foliage</t>
  </si>
  <si>
    <t>Echinacea Purpurea Alba</t>
  </si>
  <si>
    <t>large white daisy-like flowers over green foliage</t>
  </si>
  <si>
    <t>Stipa Tenuissima</t>
  </si>
  <si>
    <t>Feather Grass</t>
  </si>
  <si>
    <t>lovely green, gentle arching, fine foliage</t>
  </si>
  <si>
    <t>Zantedeschia Aethiopica</t>
  </si>
  <si>
    <t>Arum Lily</t>
  </si>
  <si>
    <t>dramatic white flowers</t>
  </si>
  <si>
    <t>plantain Lily</t>
  </si>
  <si>
    <t>2L Perennial/KTN (x30 per shelf)</t>
  </si>
  <si>
    <t>Carex howardii Phoenix Green</t>
  </si>
  <si>
    <t>Green Sedge</t>
  </si>
  <si>
    <t>sturdy, upright narrow leaved sedge</t>
  </si>
  <si>
    <t>Agapanthus White</t>
  </si>
  <si>
    <t>white lily of the Nile</t>
  </si>
  <si>
    <t>Musa Basjoo Green</t>
  </si>
  <si>
    <t>Japanese Banana</t>
  </si>
  <si>
    <t>probably the hardiest of all the bananas</t>
  </si>
  <si>
    <t>Liriope Big Blue</t>
  </si>
  <si>
    <t>Lily Turf</t>
  </si>
  <si>
    <t>pretty, evergreen perennial with strap-like leaves</t>
  </si>
  <si>
    <t>Zantedeschia Aethopica</t>
  </si>
  <si>
    <t xml:space="preserve">5L Lifestyle (x17 per shelf) </t>
  </si>
  <si>
    <t>Arundo Donax Variegata</t>
  </si>
  <si>
    <t>Giant Variegated Reed</t>
  </si>
  <si>
    <t>striking variegated grass, from South Europe</t>
  </si>
  <si>
    <t xml:space="preserve">1L Cannova </t>
  </si>
  <si>
    <t>Lythrum Robert</t>
  </si>
  <si>
    <t>Loosestrife</t>
  </si>
  <si>
    <t>pretty intensely-hued pink blooms top bushy plants</t>
  </si>
  <si>
    <t>Verbena Bonariensis</t>
  </si>
  <si>
    <t>Verbena</t>
  </si>
  <si>
    <t>striking purple flowerheads attractive to butterflies</t>
  </si>
  <si>
    <t>Heuchera Palace Purple</t>
  </si>
  <si>
    <t>old favourite</t>
  </si>
  <si>
    <t>Heuchera Melting Fire</t>
  </si>
  <si>
    <t>heavily ruffles leaves which emerge right red</t>
  </si>
  <si>
    <t>large blue flowers over green foliage</t>
  </si>
  <si>
    <t>Agapanthus Africanus Blue</t>
  </si>
  <si>
    <t>Aloe Black Gem</t>
  </si>
  <si>
    <t>Black Aloe</t>
  </si>
  <si>
    <t>compact, architectural and black</t>
  </si>
  <si>
    <t>Tulbaghia Silver Lace</t>
  </si>
  <si>
    <t>Society Garlic</t>
  </si>
  <si>
    <t>small star shaped flowers with onion-scented leaves</t>
  </si>
  <si>
    <t>Salvia nemerosa 'Caradonna'</t>
  </si>
  <si>
    <t>Balkan Clary</t>
  </si>
  <si>
    <t>rich violet-blue flowers over aromatic foliage</t>
  </si>
  <si>
    <t>Hosta Enchiladas</t>
  </si>
  <si>
    <t>right yellow leaves with a thick dark green margin</t>
  </si>
  <si>
    <t>Canna Happy Carmen</t>
  </si>
  <si>
    <t>beautiful flowers dark red and very compact</t>
  </si>
  <si>
    <t>Canna Happy Cleo</t>
  </si>
  <si>
    <t>vibrant orange petals over green foliage</t>
  </si>
  <si>
    <t>Canna Happy Wilma</t>
  </si>
  <si>
    <t>large, blousy, lilylike blooms in a salmon shade</t>
  </si>
  <si>
    <t>Musella Lasiocarpa</t>
  </si>
  <si>
    <t>Chinese Dwarf Banana</t>
  </si>
  <si>
    <t>hardy banana, worshipped by Buddhist</t>
  </si>
  <si>
    <t>2L Lifestyle (x30 per shelf)</t>
  </si>
  <si>
    <t>Grass Assorted</t>
  </si>
  <si>
    <t>Briza Media</t>
  </si>
  <si>
    <t>Quaking Grass</t>
  </si>
  <si>
    <t>upright stems with heart-shaped, purple-tinted green flowerhead</t>
  </si>
  <si>
    <t>Carex Evergold</t>
  </si>
  <si>
    <t>Evergold Sedge</t>
  </si>
  <si>
    <t>evergreen, green and yellow variegated foliage</t>
  </si>
  <si>
    <t>Mixed Grass</t>
  </si>
  <si>
    <t>5021353013764</t>
  </si>
  <si>
    <t>Musa 'Dwarf Cavendish'</t>
  </si>
  <si>
    <t>Dwarf Banana</t>
  </si>
  <si>
    <t>possibly the only banana to bare fruit in the UK</t>
  </si>
  <si>
    <t>Scabiosa Butterfly blue</t>
  </si>
  <si>
    <t>Scabious</t>
  </si>
  <si>
    <t>beautiful, lavender blue pincushion flowers</t>
  </si>
  <si>
    <t xml:space="preserve">July Trolley Deal </t>
  </si>
  <si>
    <t>Trolley Deals - Free Delivery - STRONGLY RECOMMEND</t>
  </si>
  <si>
    <t>Delosperma yellow</t>
  </si>
  <si>
    <t>Larkspur</t>
  </si>
  <si>
    <t>large yellow flowers over green succulent foliage</t>
  </si>
  <si>
    <t>Lobelia Speciosa Fan Burgundy</t>
  </si>
  <si>
    <t xml:space="preserve"> Cardinal Flower</t>
  </si>
  <si>
    <t>upright spikes of large red flowers</t>
  </si>
  <si>
    <t>Carex Silver Sceptre</t>
  </si>
  <si>
    <t>Silver Sedge</t>
  </si>
  <si>
    <t>low growing green and cream variegated foliage</t>
  </si>
  <si>
    <t>Libertia Grandiflora</t>
  </si>
  <si>
    <t>New Zealand Satin Flower</t>
  </si>
  <si>
    <t>iris like foliage with white flowers</t>
  </si>
  <si>
    <t>Cyperus Alternifolius</t>
  </si>
  <si>
    <t>Umbrella Flat Sedge</t>
  </si>
  <si>
    <t>exotic looking grass with umbrella like flowerheads</t>
  </si>
  <si>
    <t>Lyme Grass</t>
  </si>
  <si>
    <t>native grass with grey/blue foliage</t>
  </si>
  <si>
    <t>Leymus Arenarius Blue Dune</t>
  </si>
  <si>
    <t>African Feather Grass</t>
  </si>
  <si>
    <t>tall stems carrying long narrow, cat-tail-like flower heads</t>
  </si>
  <si>
    <t>Pennisetum Macrourum</t>
  </si>
  <si>
    <t>Blue Sede</t>
  </si>
  <si>
    <t>Carex flacca Blue zinger</t>
  </si>
  <si>
    <t>clump-forming, blue-grey foilage</t>
  </si>
  <si>
    <t>2L Canna Mix</t>
  </si>
  <si>
    <t>Carex Red Rooster</t>
  </si>
  <si>
    <t xml:space="preserve">    Leather leaf sedge</t>
  </si>
  <si>
    <t>stunning copper-bronze foliage</t>
  </si>
  <si>
    <t>Miscanthus Zebrinus</t>
  </si>
  <si>
    <t>Zebra Grass</t>
  </si>
  <si>
    <t>the most popular of the miscanthus family</t>
  </si>
  <si>
    <t>Cyperus Papyrus</t>
  </si>
  <si>
    <t>Egyptian Paper Grass</t>
  </si>
  <si>
    <t>spectacular sedge, with graceful mop heads</t>
  </si>
  <si>
    <t>Musa 'Grand Nain'</t>
  </si>
  <si>
    <t>Chiquita Banana</t>
  </si>
  <si>
    <t>member of the commercial Cavendish banana cultivar group</t>
  </si>
  <si>
    <r>
      <t xml:space="preserve">This comprises of; x60 10.5cm Ferns, x60 2L Lifestyle, x30 2L Perennials/KTN, x17 5L Hosta. Total £457.02 Our Price </t>
    </r>
    <r>
      <rPr>
        <b/>
        <sz val="12"/>
        <color rgb="FFFF0000"/>
        <rFont val="Calibri"/>
        <family val="2"/>
        <scheme val="minor"/>
      </rPr>
      <t>£434.00</t>
    </r>
  </si>
  <si>
    <r>
      <t xml:space="preserve">This comprises of; x120 2L Canna Mix, to include Happy Carmen, Happy Cleo, Happy Wilma. Total £409.2 - </t>
    </r>
    <r>
      <rPr>
        <b/>
        <sz val="12"/>
        <color rgb="FFFF0000"/>
        <rFont val="Calibri"/>
        <family val="2"/>
        <scheme val="minor"/>
      </rPr>
      <t>10% discount = £368.00</t>
    </r>
  </si>
  <si>
    <t>Tradescantia Maidens Blush</t>
  </si>
  <si>
    <t>Spiderwort</t>
  </si>
  <si>
    <t>prolific showy bi-colored leaves</t>
  </si>
  <si>
    <t>5L Grass (x17 per shelf)</t>
  </si>
  <si>
    <t>Carex Ice Dance</t>
  </si>
  <si>
    <t>shiny green leaves with prominent white edges</t>
  </si>
  <si>
    <t>Phalaris Picta</t>
  </si>
  <si>
    <t>Ribbon Grass</t>
  </si>
  <si>
    <t>green and cream variegated foliage</t>
  </si>
  <si>
    <t>Ensete 'Ventricosa' Maurellii</t>
  </si>
  <si>
    <t>Red Abyssinian Banana</t>
  </si>
  <si>
    <t>beautiful banana plant with stunning leaves</t>
  </si>
  <si>
    <t>Canna Orange</t>
  </si>
  <si>
    <t>compact canna with large apricot orange flowers</t>
  </si>
  <si>
    <t>Hosta Buckshaw Blue</t>
  </si>
  <si>
    <t>beautiful big blue leaves with striking white flowers</t>
  </si>
  <si>
    <t>Ferns Assorted</t>
  </si>
  <si>
    <t>Mixed Ferns</t>
  </si>
  <si>
    <t>Asplenium Scolopendrium</t>
  </si>
  <si>
    <t>Harts Tongue Fern</t>
  </si>
  <si>
    <t>eyecatching , un-fernlike,versatile and native</t>
  </si>
  <si>
    <t>Athyrium Nipponicum Pictum</t>
  </si>
  <si>
    <t>Painted Fern</t>
  </si>
  <si>
    <t>one of the most colourful ferns</t>
  </si>
  <si>
    <t>Dryopteris Affinis</t>
  </si>
  <si>
    <t>Scaly Male Fern</t>
  </si>
  <si>
    <t>handsome shuttlecock-type fern</t>
  </si>
  <si>
    <t>Dryopteris Atrata</t>
  </si>
  <si>
    <t>Black Wood Fern</t>
  </si>
  <si>
    <t>dark green fronds with contrasting black scaly stems</t>
  </si>
  <si>
    <t>Polystichum Tsus-Simense</t>
  </si>
  <si>
    <t>Korean Rock Fern</t>
  </si>
  <si>
    <t>neat rosettes of dark green fronds</t>
  </si>
  <si>
    <t>Blechnum Spicant</t>
  </si>
  <si>
    <t>Hard Fern</t>
  </si>
  <si>
    <t>curious sword fern-like foliage, hardy and native</t>
  </si>
  <si>
    <t>Dryopteris Erythrosora</t>
  </si>
  <si>
    <t>Autumn Fern</t>
  </si>
  <si>
    <t>evergreen Asian fern with bipinnate red/green fronds</t>
  </si>
  <si>
    <t>Cheilanthes Lanosa</t>
  </si>
  <si>
    <t>Hairy Lip Fern</t>
  </si>
  <si>
    <t>softly hairy silvered fronds with rust-brown backs</t>
  </si>
  <si>
    <t>Polystichum Polyblepharum</t>
  </si>
  <si>
    <t>Tassel Fern</t>
  </si>
  <si>
    <t>hardy evergreen Asian fern</t>
  </si>
  <si>
    <t>Athyrium Filix-Femina</t>
  </si>
  <si>
    <t>Lady Fern</t>
  </si>
  <si>
    <t>graceful, bright green, filigree-like foliage</t>
  </si>
  <si>
    <r>
      <t xml:space="preserve">2L Ferns (x30 per shelf) </t>
    </r>
    <r>
      <rPr>
        <b/>
        <sz val="15"/>
        <color rgb="FFFF0000"/>
        <rFont val="Calibri"/>
        <family val="2"/>
        <scheme val="minor"/>
      </rPr>
      <t>NEW</t>
    </r>
  </si>
  <si>
    <t>Schyzostylis Alba</t>
  </si>
  <si>
    <t>Cape Lily</t>
  </si>
  <si>
    <t>Schyzostylis Pink</t>
  </si>
  <si>
    <t>light pink flowers over green foliage</t>
  </si>
  <si>
    <t>Schyzostylis Red</t>
  </si>
  <si>
    <t>red flowers over iris-like foliage</t>
  </si>
  <si>
    <t>x0</t>
  </si>
  <si>
    <t>WE ARE NOW OFFERING 10% DISCOUNT ON ALL 2/5L. CANNAS NOW in Bud/Flower (subject to minimum order). TAKE ADVANTAGE OF THIS WONDERFUL OFFER WHILST STOCKS 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</si>
</sst>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7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ahnschrift Light"/>
      <family val="2"/>
    </font>
    <font>
      <b/>
      <sz val="9"/>
      <color indexed="8"/>
      <name val="Bahnschrift Light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Bahnschrift Light"/>
      <family val="2"/>
    </font>
    <font>
      <b/>
      <sz val="10"/>
      <color theme="1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82203C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24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82203C"/>
      <name val="Calibri"/>
      <family val="2"/>
      <scheme val="minor"/>
    </font>
    <font>
      <b/>
      <sz val="9"/>
      <color theme="1"/>
      <name val="Bahnschrift Light"/>
      <family val="2"/>
    </font>
    <font>
      <b/>
      <sz val="14"/>
      <color rgb="FF82203C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82203C"/>
      <name val="Calibri"/>
      <family val="2"/>
      <scheme val="minor"/>
    </font>
    <font>
      <sz val="9"/>
      <name val="Calibri"/>
      <family val="2"/>
      <scheme val="minor"/>
    </font>
    <font>
      <sz val="8"/>
      <color indexed="10"/>
      <name val="Calibri"/>
      <family val="2"/>
      <scheme val="minor"/>
    </font>
    <font>
      <sz val="9"/>
      <color rgb="FF82203C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5"/>
      <color rgb="FF82203C"/>
      <name val="Calibri"/>
      <family val="2"/>
      <scheme val="minor"/>
    </font>
    <font>
      <b/>
      <sz val="22"/>
      <color rgb="FF253E7B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8"/>
      <color rgb="FF82203C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rgb="FF11111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FF0000"/>
      <name val="Arial Nova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rgb="FFFF0000"/>
      <name val="Bahnschrift"/>
      <family val="2"/>
    </font>
    <font>
      <sz val="10"/>
      <color rgb="FF7030A0"/>
      <name val="Bahnschrift"/>
      <family val="2"/>
    </font>
    <font>
      <b/>
      <sz val="11"/>
      <color rgb="FF7030A0"/>
      <name val="Bahnschrift"/>
      <family val="2"/>
    </font>
    <font>
      <b/>
      <sz val="16"/>
      <color rgb="FF82203C"/>
      <name val="Bahnschrift"/>
      <family val="2"/>
    </font>
    <font>
      <b/>
      <sz val="14"/>
      <color rgb="FF82203C"/>
      <name val="Bahnschrift"/>
      <family val="2"/>
    </font>
    <font>
      <sz val="8"/>
      <color rgb="FF800080"/>
      <name val="Bahnschrift"/>
      <family val="2"/>
    </font>
    <font>
      <b/>
      <sz val="10"/>
      <color rgb="FFFF0000"/>
      <name val="Bahnschrift"/>
      <family val="2"/>
    </font>
    <font>
      <sz val="11"/>
      <color theme="1"/>
      <name val="Bahnschrift"/>
      <family val="2"/>
    </font>
    <font>
      <b/>
      <sz val="12"/>
      <color rgb="FF82203C"/>
      <name val="Bahnschrift"/>
      <family val="2"/>
    </font>
    <font>
      <b/>
      <sz val="10"/>
      <name val="Bahnschrift"/>
      <family val="2"/>
    </font>
    <font>
      <b/>
      <sz val="9"/>
      <color indexed="8"/>
      <name val="Bahnschrift"/>
      <family val="2"/>
    </font>
    <font>
      <sz val="10"/>
      <color theme="1"/>
      <name val="Bahnschrift"/>
      <family val="2"/>
    </font>
    <font>
      <sz val="9"/>
      <color rgb="FF800080"/>
      <name val="Bahnschrift"/>
      <family val="2"/>
    </font>
    <font>
      <sz val="10"/>
      <name val="Bahnschrift"/>
      <family val="2"/>
    </font>
    <font>
      <b/>
      <sz val="14"/>
      <color rgb="FFFF0000"/>
      <name val="Bahnschrift"/>
      <family val="2"/>
    </font>
    <font>
      <sz val="9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Arial Nova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color rgb="FF82203C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82203C"/>
      <name val="Calibri"/>
      <family val="2"/>
      <scheme val="minor"/>
    </font>
    <font>
      <sz val="9"/>
      <color rgb="FF80008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CF8B2"/>
        <bgColor indexed="64"/>
      </patternFill>
    </fill>
    <fill>
      <patternFill patternType="solid">
        <fgColor rgb="FFF2E2E5"/>
        <bgColor indexed="64"/>
      </patternFill>
    </fill>
    <fill>
      <patternFill patternType="solid">
        <fgColor rgb="FFFDF9FA"/>
        <bgColor indexed="64"/>
      </patternFill>
    </fill>
    <fill>
      <patternFill patternType="solid">
        <fgColor rgb="FF82203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</cellStyleXfs>
  <cellXfs count="222">
    <xf numFmtId="0" fontId="0" fillId="0" borderId="0" xfId="0"/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4" fillId="3" borderId="3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3" xfId="2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8" fontId="28" fillId="5" borderId="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0" applyFont="1"/>
    <xf numFmtId="49" fontId="31" fillId="0" borderId="3" xfId="0" applyNumberFormat="1" applyFont="1" applyBorder="1" applyAlignment="1">
      <alignment horizontal="right" vertical="center"/>
    </xf>
    <xf numFmtId="1" fontId="31" fillId="0" borderId="3" xfId="0" applyNumberFormat="1" applyFont="1" applyBorder="1" applyAlignment="1">
      <alignment horizontal="right" vertical="center"/>
    </xf>
    <xf numFmtId="0" fontId="31" fillId="0" borderId="3" xfId="0" applyFont="1" applyBorder="1" applyAlignment="1">
      <alignment horizontal="right" vertical="center"/>
    </xf>
    <xf numFmtId="0" fontId="32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33" fillId="3" borderId="1" xfId="0" applyFont="1" applyFill="1" applyBorder="1" applyAlignment="1">
      <alignment vertical="center" shrinkToFit="1"/>
    </xf>
    <xf numFmtId="0" fontId="33" fillId="3" borderId="3" xfId="0" applyFont="1" applyFill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4" fillId="3" borderId="3" xfId="0" applyFont="1" applyFill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right" vertical="center"/>
    </xf>
    <xf numFmtId="1" fontId="29" fillId="0" borderId="3" xfId="0" applyNumberFormat="1" applyFont="1" applyBorder="1" applyAlignment="1">
      <alignment horizontal="left" vertical="center"/>
    </xf>
    <xf numFmtId="49" fontId="29" fillId="0" borderId="3" xfId="0" applyNumberFormat="1" applyFont="1" applyBorder="1" applyAlignment="1">
      <alignment horizontal="left"/>
    </xf>
    <xf numFmtId="0" fontId="34" fillId="6" borderId="0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vertical="center" shrinkToFit="1"/>
    </xf>
    <xf numFmtId="0" fontId="33" fillId="6" borderId="0" xfId="0" applyFont="1" applyFill="1" applyBorder="1" applyAlignment="1">
      <alignment horizontal="right" vertical="center"/>
    </xf>
    <xf numFmtId="1" fontId="33" fillId="6" borderId="0" xfId="0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4" fillId="6" borderId="0" xfId="0" applyFont="1" applyFill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" fontId="33" fillId="0" borderId="2" xfId="0" applyNumberFormat="1" applyFont="1" applyFill="1" applyBorder="1" applyAlignment="1">
      <alignment horizontal="right" vertical="center"/>
    </xf>
    <xf numFmtId="1" fontId="31" fillId="0" borderId="3" xfId="0" applyNumberFormat="1" applyFont="1" applyFill="1" applyBorder="1" applyAlignment="1">
      <alignment horizontal="right" vertical="center"/>
    </xf>
    <xf numFmtId="0" fontId="31" fillId="0" borderId="3" xfId="0" applyFont="1" applyFill="1" applyBorder="1" applyAlignment="1">
      <alignment horizontal="right" vertical="center"/>
    </xf>
    <xf numFmtId="0" fontId="41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3" fillId="0" borderId="3" xfId="0" applyFont="1" applyBorder="1" applyAlignment="1">
      <alignment horizontal="right" vertical="center"/>
    </xf>
    <xf numFmtId="0" fontId="18" fillId="0" borderId="1" xfId="3" applyFont="1" applyBorder="1" applyAlignment="1">
      <alignment horizontal="left" vertical="center"/>
    </xf>
    <xf numFmtId="0" fontId="50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44" fillId="0" borderId="2" xfId="2" applyFont="1" applyBorder="1" applyAlignment="1">
      <alignment horizontal="right" vertical="center"/>
    </xf>
    <xf numFmtId="0" fontId="49" fillId="0" borderId="3" xfId="0" applyFont="1" applyBorder="1" applyAlignment="1">
      <alignment horizontal="right" vertical="center"/>
    </xf>
    <xf numFmtId="0" fontId="0" fillId="0" borderId="2" xfId="0" applyBorder="1"/>
    <xf numFmtId="0" fontId="41" fillId="6" borderId="2" xfId="0" applyFont="1" applyFill="1" applyBorder="1" applyAlignment="1">
      <alignment horizontal="right" vertical="center"/>
    </xf>
    <xf numFmtId="1" fontId="35" fillId="4" borderId="3" xfId="0" applyNumberFormat="1" applyFont="1" applyFill="1" applyBorder="1" applyAlignment="1">
      <alignment horizontal="left" vertical="center"/>
    </xf>
    <xf numFmtId="1" fontId="3" fillId="0" borderId="0" xfId="2" applyNumberFormat="1" applyFont="1" applyBorder="1" applyAlignment="1">
      <alignment horizontal="center" vertical="center"/>
    </xf>
    <xf numFmtId="0" fontId="29" fillId="0" borderId="3" xfId="0" applyNumberFormat="1" applyFont="1" applyBorder="1" applyAlignment="1">
      <alignment horizontal="left" vertical="center"/>
    </xf>
    <xf numFmtId="0" fontId="49" fillId="0" borderId="9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48" fillId="0" borderId="3" xfId="2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49" fontId="31" fillId="0" borderId="5" xfId="0" applyNumberFormat="1" applyFont="1" applyBorder="1" applyAlignment="1">
      <alignment horizontal="right" vertical="center"/>
    </xf>
    <xf numFmtId="1" fontId="49" fillId="0" borderId="3" xfId="0" applyNumberFormat="1" applyFont="1" applyFill="1" applyBorder="1" applyAlignment="1">
      <alignment horizontal="right" vertical="center"/>
    </xf>
    <xf numFmtId="1" fontId="31" fillId="0" borderId="5" xfId="0" applyNumberFormat="1" applyFont="1" applyBorder="1" applyAlignment="1">
      <alignment horizontal="right"/>
    </xf>
    <xf numFmtId="1" fontId="33" fillId="6" borderId="2" xfId="0" applyNumberFormat="1" applyFont="1" applyFill="1" applyBorder="1" applyAlignment="1">
      <alignment horizontal="right" vertical="center"/>
    </xf>
    <xf numFmtId="0" fontId="10" fillId="6" borderId="3" xfId="0" applyFont="1" applyFill="1" applyBorder="1" applyAlignment="1">
      <alignment horizontal="right" vertical="center"/>
    </xf>
    <xf numFmtId="0" fontId="18" fillId="6" borderId="1" xfId="0" applyFont="1" applyFill="1" applyBorder="1" applyAlignment="1">
      <alignment vertical="center" shrinkToFit="1"/>
    </xf>
    <xf numFmtId="0" fontId="41" fillId="6" borderId="2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right" vertical="center"/>
    </xf>
    <xf numFmtId="1" fontId="31" fillId="6" borderId="3" xfId="0" applyNumberFormat="1" applyFont="1" applyFill="1" applyBorder="1" applyAlignment="1">
      <alignment horizontal="right" vertical="center"/>
    </xf>
    <xf numFmtId="0" fontId="51" fillId="6" borderId="2" xfId="0" applyFont="1" applyFill="1" applyBorder="1" applyAlignment="1">
      <alignment horizontal="center" vertical="center"/>
    </xf>
    <xf numFmtId="0" fontId="10" fillId="0" borderId="2" xfId="2" applyFont="1" applyBorder="1" applyAlignment="1">
      <alignment horizontal="right" vertical="center"/>
    </xf>
    <xf numFmtId="0" fontId="43" fillId="0" borderId="3" xfId="0" applyFont="1" applyBorder="1" applyAlignment="1">
      <alignment horizontal="right" vertical="center"/>
    </xf>
    <xf numFmtId="0" fontId="52" fillId="0" borderId="1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right" vertical="center"/>
    </xf>
    <xf numFmtId="0" fontId="18" fillId="0" borderId="2" xfId="0" applyFont="1" applyBorder="1"/>
    <xf numFmtId="0" fontId="53" fillId="0" borderId="4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4" xfId="0" applyFont="1" applyBorder="1" applyAlignment="1">
      <alignment horizontal="left" vertical="center"/>
    </xf>
    <xf numFmtId="0" fontId="55" fillId="0" borderId="2" xfId="0" applyFont="1" applyBorder="1" applyAlignment="1">
      <alignment horizontal="center" vertical="center"/>
    </xf>
    <xf numFmtId="0" fontId="56" fillId="4" borderId="5" xfId="0" applyFont="1" applyFill="1" applyBorder="1" applyAlignment="1">
      <alignment horizontal="center" vertical="center" shrinkToFit="1"/>
    </xf>
    <xf numFmtId="0" fontId="57" fillId="3" borderId="2" xfId="0" applyFont="1" applyFill="1" applyBorder="1" applyAlignment="1">
      <alignment horizontal="right" vertical="center" shrinkToFit="1"/>
    </xf>
    <xf numFmtId="0" fontId="58" fillId="0" borderId="1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1" xfId="0" applyFont="1" applyFill="1" applyBorder="1" applyAlignment="1">
      <alignment horizontal="center" vertical="center" shrinkToFit="1"/>
    </xf>
    <xf numFmtId="0" fontId="60" fillId="4" borderId="5" xfId="0" applyFont="1" applyFill="1" applyBorder="1" applyAlignment="1">
      <alignment horizontal="center" vertical="center" shrinkToFit="1"/>
    </xf>
    <xf numFmtId="0" fontId="61" fillId="0" borderId="1" xfId="0" applyFont="1" applyBorder="1" applyAlignment="1">
      <alignment horizontal="right" vertical="center"/>
    </xf>
    <xf numFmtId="0" fontId="58" fillId="0" borderId="5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62" fillId="0" borderId="0" xfId="2" applyFont="1" applyBorder="1" applyAlignment="1">
      <alignment horizontal="center" vertical="center"/>
    </xf>
    <xf numFmtId="0" fontId="63" fillId="0" borderId="1" xfId="0" applyFont="1" applyBorder="1" applyAlignment="1">
      <alignment vertical="center"/>
    </xf>
    <xf numFmtId="0" fontId="62" fillId="0" borderId="1" xfId="2" applyFont="1" applyBorder="1" applyAlignment="1">
      <alignment horizontal="center" vertical="center"/>
    </xf>
    <xf numFmtId="2" fontId="62" fillId="0" borderId="0" xfId="2" applyNumberFormat="1" applyFont="1" applyBorder="1" applyAlignment="1">
      <alignment horizontal="center" vertical="center"/>
    </xf>
    <xf numFmtId="0" fontId="64" fillId="3" borderId="2" xfId="0" applyFont="1" applyFill="1" applyBorder="1" applyAlignment="1">
      <alignment horizontal="right" vertical="center" shrinkToFit="1"/>
    </xf>
    <xf numFmtId="0" fontId="52" fillId="6" borderId="1" xfId="0" applyFont="1" applyFill="1" applyBorder="1" applyAlignment="1">
      <alignment horizontal="center" vertical="center" shrinkToFit="1"/>
    </xf>
    <xf numFmtId="0" fontId="58" fillId="6" borderId="1" xfId="0" applyFont="1" applyFill="1" applyBorder="1" applyAlignment="1">
      <alignment horizontal="center" vertical="center" shrinkToFit="1"/>
    </xf>
    <xf numFmtId="0" fontId="65" fillId="0" borderId="0" xfId="0" applyFont="1" applyBorder="1" applyAlignment="1">
      <alignment vertical="center"/>
    </xf>
    <xf numFmtId="0" fontId="65" fillId="0" borderId="5" xfId="0" applyFont="1" applyBorder="1" applyAlignment="1">
      <alignment vertical="center"/>
    </xf>
    <xf numFmtId="0" fontId="64" fillId="6" borderId="0" xfId="0" applyFont="1" applyFill="1" applyBorder="1" applyAlignment="1">
      <alignment horizontal="right" vertical="center" shrinkToFit="1"/>
    </xf>
    <xf numFmtId="0" fontId="66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59" fillId="0" borderId="0" xfId="0" applyFont="1"/>
    <xf numFmtId="0" fontId="23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35" fillId="0" borderId="3" xfId="0" applyNumberFormat="1" applyFont="1" applyBorder="1" applyAlignment="1">
      <alignment horizontal="left" vertical="center"/>
    </xf>
    <xf numFmtId="0" fontId="18" fillId="6" borderId="0" xfId="0" applyFont="1" applyFill="1" applyAlignment="1">
      <alignment vertical="center"/>
    </xf>
    <xf numFmtId="0" fontId="58" fillId="0" borderId="7" xfId="0" applyFont="1" applyBorder="1" applyAlignment="1">
      <alignment horizontal="center" vertical="center"/>
    </xf>
    <xf numFmtId="0" fontId="31" fillId="0" borderId="9" xfId="0" applyFont="1" applyBorder="1" applyAlignment="1">
      <alignment horizontal="right" vertical="center"/>
    </xf>
    <xf numFmtId="0" fontId="58" fillId="6" borderId="2" xfId="0" applyFont="1" applyFill="1" applyBorder="1" applyAlignment="1">
      <alignment horizontal="center" vertical="center" shrinkToFit="1"/>
    </xf>
    <xf numFmtId="0" fontId="58" fillId="0" borderId="1" xfId="2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58" fillId="0" borderId="2" xfId="0" applyFont="1" applyBorder="1" applyAlignment="1">
      <alignment horizontal="center" vertical="center"/>
    </xf>
    <xf numFmtId="0" fontId="41" fillId="6" borderId="3" xfId="0" applyFont="1" applyFill="1" applyBorder="1" applyAlignment="1">
      <alignment horizontal="right" vertical="center"/>
    </xf>
    <xf numFmtId="2" fontId="29" fillId="0" borderId="3" xfId="0" applyNumberFormat="1" applyFont="1" applyBorder="1" applyAlignment="1">
      <alignment horizontal="left" vertical="center"/>
    </xf>
    <xf numFmtId="0" fontId="41" fillId="0" borderId="2" xfId="0" applyFont="1" applyBorder="1" applyAlignment="1">
      <alignment horizontal="right" vertical="center"/>
    </xf>
    <xf numFmtId="0" fontId="41" fillId="0" borderId="3" xfId="0" applyFont="1" applyBorder="1" applyAlignment="1">
      <alignment horizontal="right" vertical="center"/>
    </xf>
    <xf numFmtId="0" fontId="67" fillId="6" borderId="2" xfId="0" applyFont="1" applyFill="1" applyBorder="1" applyAlignment="1">
      <alignment horizontal="right" vertical="center"/>
    </xf>
    <xf numFmtId="0" fontId="10" fillId="6" borderId="5" xfId="0" applyFont="1" applyFill="1" applyBorder="1" applyAlignment="1">
      <alignment horizontal="right" vertical="center"/>
    </xf>
    <xf numFmtId="0" fontId="49" fillId="0" borderId="3" xfId="0" applyFont="1" applyBorder="1" applyAlignment="1">
      <alignment horizontal="right"/>
    </xf>
    <xf numFmtId="1" fontId="31" fillId="0" borderId="3" xfId="1" applyNumberFormat="1" applyFont="1" applyBorder="1" applyAlignment="1">
      <alignment horizontal="right" vertical="center"/>
    </xf>
    <xf numFmtId="0" fontId="41" fillId="6" borderId="4" xfId="0" applyFont="1" applyFill="1" applyBorder="1" applyAlignment="1">
      <alignment horizontal="right" vertical="center"/>
    </xf>
    <xf numFmtId="0" fontId="47" fillId="6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31" fillId="0" borderId="3" xfId="0" applyFont="1" applyBorder="1" applyAlignment="1">
      <alignment horizontal="right"/>
    </xf>
    <xf numFmtId="0" fontId="72" fillId="0" borderId="1" xfId="0" applyFont="1" applyBorder="1" applyAlignment="1">
      <alignment horizontal="left" vertical="center"/>
    </xf>
    <xf numFmtId="0" fontId="49" fillId="0" borderId="2" xfId="0" applyFont="1" applyBorder="1" applyAlignment="1">
      <alignment horizontal="right" vertical="center"/>
    </xf>
    <xf numFmtId="0" fontId="74" fillId="4" borderId="5" xfId="0" applyFont="1" applyFill="1" applyBorder="1" applyAlignment="1">
      <alignment horizontal="center" vertical="center" shrinkToFit="1"/>
    </xf>
    <xf numFmtId="0" fontId="75" fillId="3" borderId="2" xfId="0" applyFont="1" applyFill="1" applyBorder="1" applyAlignment="1">
      <alignment horizontal="right" vertical="center" shrinkToFit="1"/>
    </xf>
    <xf numFmtId="1" fontId="11" fillId="0" borderId="3" xfId="1" applyNumberFormat="1" applyFont="1" applyBorder="1" applyAlignment="1">
      <alignment horizontal="right" vertical="center"/>
    </xf>
    <xf numFmtId="0" fontId="7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76" fillId="0" borderId="1" xfId="0" applyFont="1" applyBorder="1" applyAlignment="1">
      <alignment horizontal="center" vertical="center"/>
    </xf>
    <xf numFmtId="0" fontId="58" fillId="6" borderId="7" xfId="0" applyFont="1" applyFill="1" applyBorder="1" applyAlignment="1">
      <alignment horizontal="center" vertical="center" shrinkToFit="1"/>
    </xf>
    <xf numFmtId="0" fontId="49" fillId="0" borderId="9" xfId="0" applyFont="1" applyBorder="1" applyAlignment="1">
      <alignment horizontal="right"/>
    </xf>
    <xf numFmtId="0" fontId="34" fillId="3" borderId="1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1" fontId="33" fillId="3" borderId="2" xfId="0" applyNumberFormat="1" applyFont="1" applyFill="1" applyBorder="1" applyAlignment="1">
      <alignment horizontal="right" vertical="center"/>
    </xf>
    <xf numFmtId="1" fontId="33" fillId="3" borderId="3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37" fillId="4" borderId="1" xfId="0" applyFont="1" applyFill="1" applyBorder="1" applyAlignment="1">
      <alignment horizontal="left" vertical="center" shrinkToFit="1"/>
    </xf>
    <xf numFmtId="0" fontId="37" fillId="4" borderId="2" xfId="0" applyFont="1" applyFill="1" applyBorder="1" applyAlignment="1">
      <alignment horizontal="left" vertical="center" shrinkToFit="1"/>
    </xf>
    <xf numFmtId="0" fontId="37" fillId="4" borderId="3" xfId="0" applyFont="1" applyFill="1" applyBorder="1" applyAlignment="1">
      <alignment horizontal="left" vertical="center" shrinkToFit="1"/>
    </xf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5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69" fillId="6" borderId="7" xfId="0" applyFont="1" applyFill="1" applyBorder="1" applyAlignment="1">
      <alignment horizontal="left" vertical="center" wrapText="1"/>
    </xf>
    <xf numFmtId="0" fontId="69" fillId="6" borderId="9" xfId="0" applyFont="1" applyFill="1" applyBorder="1" applyAlignment="1">
      <alignment horizontal="left" vertical="center" wrapText="1"/>
    </xf>
    <xf numFmtId="0" fontId="69" fillId="6" borderId="10" xfId="0" applyFont="1" applyFill="1" applyBorder="1" applyAlignment="1">
      <alignment horizontal="left" vertical="center" wrapText="1"/>
    </xf>
    <xf numFmtId="0" fontId="69" fillId="6" borderId="11" xfId="0" applyFont="1" applyFill="1" applyBorder="1" applyAlignment="1">
      <alignment horizontal="left" vertical="center" wrapText="1"/>
    </xf>
    <xf numFmtId="0" fontId="68" fillId="6" borderId="7" xfId="0" applyFont="1" applyFill="1" applyBorder="1" applyAlignment="1">
      <alignment horizontal="left" vertical="center" wrapText="1"/>
    </xf>
    <xf numFmtId="0" fontId="71" fillId="6" borderId="5" xfId="0" applyFont="1" applyFill="1" applyBorder="1" applyAlignment="1">
      <alignment horizontal="left" vertical="center" wrapText="1"/>
    </xf>
    <xf numFmtId="0" fontId="71" fillId="6" borderId="9" xfId="0" applyFont="1" applyFill="1" applyBorder="1" applyAlignment="1">
      <alignment horizontal="left" vertical="center" wrapText="1"/>
    </xf>
    <xf numFmtId="0" fontId="71" fillId="6" borderId="10" xfId="0" applyFont="1" applyFill="1" applyBorder="1" applyAlignment="1">
      <alignment horizontal="left" vertical="center" wrapText="1"/>
    </xf>
    <xf numFmtId="0" fontId="71" fillId="6" borderId="4" xfId="0" applyFont="1" applyFill="1" applyBorder="1" applyAlignment="1">
      <alignment horizontal="left" vertical="center" wrapText="1"/>
    </xf>
    <xf numFmtId="0" fontId="71" fillId="6" borderId="11" xfId="0" applyFont="1" applyFill="1" applyBorder="1" applyAlignment="1">
      <alignment horizontal="left" vertical="center" wrapText="1"/>
    </xf>
    <xf numFmtId="0" fontId="34" fillId="3" borderId="2" xfId="0" applyFont="1" applyFill="1" applyBorder="1" applyAlignment="1">
      <alignment horizontal="center" vertical="center"/>
    </xf>
    <xf numFmtId="0" fontId="68" fillId="0" borderId="7" xfId="0" quotePrefix="1" applyFont="1" applyBorder="1" applyAlignment="1">
      <alignment horizontal="left" vertical="center" wrapText="1"/>
    </xf>
    <xf numFmtId="0" fontId="68" fillId="0" borderId="5" xfId="0" quotePrefix="1" applyFont="1" applyBorder="1" applyAlignment="1">
      <alignment horizontal="left" vertical="center" wrapText="1"/>
    </xf>
    <xf numFmtId="0" fontId="68" fillId="0" borderId="9" xfId="0" quotePrefix="1" applyFont="1" applyBorder="1" applyAlignment="1">
      <alignment horizontal="left" vertical="center" wrapText="1"/>
    </xf>
    <xf numFmtId="0" fontId="68" fillId="0" borderId="10" xfId="0" quotePrefix="1" applyFont="1" applyBorder="1" applyAlignment="1">
      <alignment horizontal="left" vertical="center" wrapText="1"/>
    </xf>
    <xf numFmtId="0" fontId="68" fillId="0" borderId="4" xfId="0" quotePrefix="1" applyFont="1" applyBorder="1" applyAlignment="1">
      <alignment horizontal="left" vertical="center" wrapText="1"/>
    </xf>
    <xf numFmtId="0" fontId="68" fillId="0" borderId="11" xfId="0" quotePrefix="1" applyFont="1" applyBorder="1" applyAlignment="1">
      <alignment horizontal="left" vertical="center" wrapText="1"/>
    </xf>
    <xf numFmtId="0" fontId="73" fillId="0" borderId="1" xfId="0" applyFont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5">
    <cellStyle name="Comma 11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7" xfId="4" xr:uid="{00000000-0005-0000-0000-000004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22" fmlaLink="$N$10" fmlaRange="$N$7:$N$9" noThreeD="1" sel="1" val="0"/>
</file>

<file path=xl/ctrlProps/ctrlProp2.xml><?xml version="1.0" encoding="utf-8"?>
<formControlPr xmlns="http://schemas.microsoft.com/office/spreadsheetml/2009/9/main" objectType="Drop" dropLines="4" dropStyle="combo" dx="22" fmlaLink="$N$6" fmlaRange="$N$2:$N$5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8789</xdr:rowOff>
    </xdr:from>
    <xdr:to>
      <xdr:col>5</xdr:col>
      <xdr:colOff>0</xdr:colOff>
      <xdr:row>5</xdr:row>
      <xdr:rowOff>162596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62375" y="1008914"/>
          <a:ext cx="0" cy="1538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/>
        </a:p>
      </xdr:txBody>
    </xdr:sp>
    <xdr:clientData/>
  </xdr:twoCellAnchor>
  <xdr:twoCellAnchor>
    <xdr:from>
      <xdr:col>7</xdr:col>
      <xdr:colOff>37439</xdr:colOff>
      <xdr:row>3</xdr:row>
      <xdr:rowOff>77083</xdr:rowOff>
    </xdr:from>
    <xdr:to>
      <xdr:col>10</xdr:col>
      <xdr:colOff>80769</xdr:colOff>
      <xdr:row>7</xdr:row>
      <xdr:rowOff>75250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40208" y="795121"/>
          <a:ext cx="1869621" cy="694442"/>
        </a:xfrm>
        <a:prstGeom prst="rect">
          <a:avLst/>
        </a:prstGeom>
        <a:solidFill>
          <a:srgbClr val="FCF8B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Do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you want us to barcode the stock?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885825</xdr:colOff>
      <xdr:row>5</xdr:row>
      <xdr:rowOff>7326</xdr:rowOff>
    </xdr:from>
    <xdr:to>
      <xdr:col>6</xdr:col>
      <xdr:colOff>361976</xdr:colOff>
      <xdr:row>6</xdr:row>
      <xdr:rowOff>33117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302055" y="1025768"/>
          <a:ext cx="1963780" cy="289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/>
        </a:p>
      </xdr:txBody>
    </xdr:sp>
    <xdr:clientData/>
  </xdr:twoCellAnchor>
  <xdr:twoCellAnchor>
    <xdr:from>
      <xdr:col>2</xdr:col>
      <xdr:colOff>943854</xdr:colOff>
      <xdr:row>2</xdr:row>
      <xdr:rowOff>523875</xdr:rowOff>
    </xdr:from>
    <xdr:to>
      <xdr:col>6</xdr:col>
      <xdr:colOff>475910</xdr:colOff>
      <xdr:row>4</xdr:row>
      <xdr:rowOff>43672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82004" y="895350"/>
          <a:ext cx="5932856" cy="377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/>
            <a:t> </a:t>
          </a:r>
        </a:p>
      </xdr:txBody>
    </xdr:sp>
    <xdr:clientData/>
  </xdr:twoCellAnchor>
  <xdr:twoCellAnchor>
    <xdr:from>
      <xdr:col>2</xdr:col>
      <xdr:colOff>802445</xdr:colOff>
      <xdr:row>5</xdr:row>
      <xdr:rowOff>0</xdr:rowOff>
    </xdr:from>
    <xdr:to>
      <xdr:col>5</xdr:col>
      <xdr:colOff>26596</xdr:colOff>
      <xdr:row>6</xdr:row>
      <xdr:rowOff>26571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72308" y="1018442"/>
          <a:ext cx="3272386" cy="2903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/>
        </a:p>
      </xdr:txBody>
    </xdr:sp>
    <xdr:clientData/>
  </xdr:twoCellAnchor>
  <xdr:twoCellAnchor>
    <xdr:from>
      <xdr:col>2</xdr:col>
      <xdr:colOff>657225</xdr:colOff>
      <xdr:row>2</xdr:row>
      <xdr:rowOff>227939</xdr:rowOff>
    </xdr:from>
    <xdr:to>
      <xdr:col>7</xdr:col>
      <xdr:colOff>66675</xdr:colOff>
      <xdr:row>3</xdr:row>
      <xdr:rowOff>28575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95375" y="599414"/>
          <a:ext cx="6572250" cy="3721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Minimum Order- </a:t>
          </a:r>
          <a:r>
            <a:rPr lang="en-GB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One Full Trolley                                        </a:t>
          </a:r>
          <a:r>
            <a:rPr lang="en-GB" sz="1400" b="1">
              <a:solidFill>
                <a:sysClr val="windowText" lastClr="000000"/>
              </a:solidFill>
              <a:latin typeface="Bahnschrift Light" panose="020B0502040204020203" pitchFamily="34" charset="0"/>
            </a:rPr>
            <a:t>Week 29</a:t>
          </a:r>
          <a:r>
            <a:rPr lang="en-GB" sz="1400" b="1" baseline="0">
              <a:solidFill>
                <a:sysClr val="windowText" lastClr="000000"/>
              </a:solidFill>
              <a:latin typeface="Bahnschrift Light" panose="020B0502040204020203" pitchFamily="34" charset="0"/>
            </a:rPr>
            <a:t>  19.07</a:t>
          </a:r>
          <a:r>
            <a:rPr lang="en-GB" sz="1400" b="1">
              <a:solidFill>
                <a:sysClr val="windowText" lastClr="000000"/>
              </a:solidFill>
              <a:latin typeface="Bahnschrift Light" panose="020B0502040204020203" pitchFamily="34" charset="0"/>
            </a:rPr>
            <a:t>.2021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5</xdr:row>
          <xdr:rowOff>190500</xdr:rowOff>
        </xdr:from>
        <xdr:to>
          <xdr:col>9</xdr:col>
          <xdr:colOff>247650</xdr:colOff>
          <xdr:row>6</xdr:row>
          <xdr:rowOff>114300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2</xdr:col>
      <xdr:colOff>1267265</xdr:colOff>
      <xdr:row>0</xdr:row>
      <xdr:rowOff>8946</xdr:rowOff>
    </xdr:from>
    <xdr:to>
      <xdr:col>8</xdr:col>
      <xdr:colOff>123808</xdr:colOff>
      <xdr:row>2</xdr:row>
      <xdr:rowOff>263769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646360" y="8946"/>
          <a:ext cx="6583240" cy="626298"/>
        </a:xfrm>
        <a:prstGeom prst="roundRect">
          <a:avLst>
            <a:gd name="adj" fmla="val 50000"/>
          </a:avLst>
        </a:prstGeom>
        <a:solidFill>
          <a:srgbClr val="82203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endParaRPr lang="en-GB" sz="2400">
            <a:latin typeface="Bahnschrift Light" panose="020B0502040204020203" pitchFamily="34" charset="0"/>
          </a:endParaRPr>
        </a:p>
        <a:p>
          <a:pPr algn="l"/>
          <a:r>
            <a:rPr lang="en-GB" sz="800">
              <a:latin typeface="Bahnschrift Light" panose="020B0502040204020203" pitchFamily="34" charset="0"/>
            </a:rPr>
            <a:t>           </a:t>
          </a:r>
        </a:p>
      </xdr:txBody>
    </xdr:sp>
    <xdr:clientData/>
  </xdr:twoCellAnchor>
  <xdr:twoCellAnchor>
    <xdr:from>
      <xdr:col>2</xdr:col>
      <xdr:colOff>1485900</xdr:colOff>
      <xdr:row>2</xdr:row>
      <xdr:rowOff>66675</xdr:rowOff>
    </xdr:from>
    <xdr:to>
      <xdr:col>6</xdr:col>
      <xdr:colOff>380025</xdr:colOff>
      <xdr:row>2</xdr:row>
      <xdr:rowOff>247651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76425" y="438150"/>
          <a:ext cx="5294925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05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Email: gardencentres@beaverplants.co.uk        Telephone: 01342 833 144        Fax: 01342 </a:t>
          </a:r>
          <a:r>
            <a:rPr lang="en-GB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834</a:t>
          </a:r>
          <a:r>
            <a:rPr lang="en-GB" sz="105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169</a:t>
          </a:r>
          <a:endParaRPr lang="en-GB" sz="105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1480333</xdr:colOff>
      <xdr:row>0</xdr:row>
      <xdr:rowOff>3310</xdr:rowOff>
    </xdr:from>
    <xdr:to>
      <xdr:col>6</xdr:col>
      <xdr:colOff>567366</xdr:colOff>
      <xdr:row>2</xdr:row>
      <xdr:rowOff>109066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46386" y="3310"/>
          <a:ext cx="5634404" cy="471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2800">
              <a:solidFill>
                <a:schemeClr val="bg1"/>
              </a:solidFill>
              <a:effectLst/>
              <a:latin typeface="Bahnschrift Light" panose="020B0502040204020203" pitchFamily="34" charset="0"/>
              <a:ea typeface="+mn-ea"/>
              <a:cs typeface="+mn-cs"/>
            </a:rPr>
            <a:t>Garden Plants- Looking Good List</a:t>
          </a:r>
          <a:endParaRPr lang="en-GB" sz="2800">
            <a:solidFill>
              <a:schemeClr val="bg1"/>
            </a:solidFill>
            <a:effectLst/>
            <a:latin typeface="Bahnschrift Light" panose="020B0502040204020203" pitchFamily="34" charset="0"/>
          </a:endParaRPr>
        </a:p>
      </xdr:txBody>
    </xdr:sp>
    <xdr:clientData/>
  </xdr:twoCellAnchor>
  <xdr:twoCellAnchor>
    <xdr:from>
      <xdr:col>7</xdr:col>
      <xdr:colOff>20622</xdr:colOff>
      <xdr:row>0</xdr:row>
      <xdr:rowOff>0</xdr:rowOff>
    </xdr:from>
    <xdr:to>
      <xdr:col>8</xdr:col>
      <xdr:colOff>133350</xdr:colOff>
      <xdr:row>2</xdr:row>
      <xdr:rowOff>265044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516797" y="0"/>
          <a:ext cx="722328" cy="63651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oneCell">
    <xdr:from>
      <xdr:col>0</xdr:col>
      <xdr:colOff>47625</xdr:colOff>
      <xdr:row>165</xdr:row>
      <xdr:rowOff>104775</xdr:rowOff>
    </xdr:from>
    <xdr:to>
      <xdr:col>1</xdr:col>
      <xdr:colOff>0</xdr:colOff>
      <xdr:row>166</xdr:row>
      <xdr:rowOff>95250</xdr:rowOff>
    </xdr:to>
    <xdr:pic>
      <xdr:nvPicPr>
        <xdr:cNvPr id="1491" name="Picture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38300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187556</xdr:colOff>
      <xdr:row>165</xdr:row>
      <xdr:rowOff>110815</xdr:rowOff>
    </xdr:from>
    <xdr:to>
      <xdr:col>2</xdr:col>
      <xdr:colOff>856178</xdr:colOff>
      <xdr:row>166</xdr:row>
      <xdr:rowOff>105863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89461" y="28779160"/>
          <a:ext cx="1046130" cy="177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GB"/>
            <a:t>Buds/</a:t>
          </a:r>
          <a:r>
            <a:rPr lang="en-GB" baseline="0"/>
            <a:t>Flowers</a:t>
          </a:r>
          <a:endParaRPr lang="en-GB"/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2</xdr:col>
      <xdr:colOff>1043517</xdr:colOff>
      <xdr:row>2</xdr:row>
      <xdr:rowOff>180975</xdr:rowOff>
    </xdr:to>
    <xdr:pic>
      <xdr:nvPicPr>
        <xdr:cNvPr id="1493" name="Picture 25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3864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44085</xdr:colOff>
      <xdr:row>0</xdr:row>
      <xdr:rowOff>0</xdr:rowOff>
    </xdr:from>
    <xdr:to>
      <xdr:col>10</xdr:col>
      <xdr:colOff>524325</xdr:colOff>
      <xdr:row>3</xdr:row>
      <xdr:rowOff>6749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35485" y="0"/>
          <a:ext cx="2309040" cy="949724"/>
        </a:xfrm>
        <a:prstGeom prst="rect">
          <a:avLst/>
        </a:prstGeom>
        <a:solidFill>
          <a:srgbClr val="FCF8B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If any of the plants you order are not available what should we do?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</xdr:row>
          <xdr:rowOff>104775</xdr:rowOff>
        </xdr:from>
        <xdr:to>
          <xdr:col>9</xdr:col>
          <xdr:colOff>552450</xdr:colOff>
          <xdr:row>2</xdr:row>
          <xdr:rowOff>276225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4</xdr:col>
      <xdr:colOff>19050</xdr:colOff>
      <xdr:row>47</xdr:row>
      <xdr:rowOff>9525</xdr:rowOff>
    </xdr:from>
    <xdr:to>
      <xdr:col>4</xdr:col>
      <xdr:colOff>219075</xdr:colOff>
      <xdr:row>48</xdr:row>
      <xdr:rowOff>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9763125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61</xdr:row>
      <xdr:rowOff>9525</xdr:rowOff>
    </xdr:from>
    <xdr:to>
      <xdr:col>4</xdr:col>
      <xdr:colOff>228600</xdr:colOff>
      <xdr:row>62</xdr:row>
      <xdr:rowOff>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276350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60</xdr:row>
      <xdr:rowOff>0</xdr:rowOff>
    </xdr:from>
    <xdr:to>
      <xdr:col>4</xdr:col>
      <xdr:colOff>228600</xdr:colOff>
      <xdr:row>61</xdr:row>
      <xdr:rowOff>19050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240155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64</xdr:row>
      <xdr:rowOff>19050</xdr:rowOff>
    </xdr:from>
    <xdr:to>
      <xdr:col>4</xdr:col>
      <xdr:colOff>228600</xdr:colOff>
      <xdr:row>65</xdr:row>
      <xdr:rowOff>9525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3344525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140</xdr:row>
      <xdr:rowOff>9525</xdr:rowOff>
    </xdr:from>
    <xdr:to>
      <xdr:col>4</xdr:col>
      <xdr:colOff>228600</xdr:colOff>
      <xdr:row>141</xdr:row>
      <xdr:rowOff>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2274570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65</xdr:row>
      <xdr:rowOff>0</xdr:rowOff>
    </xdr:from>
    <xdr:to>
      <xdr:col>4</xdr:col>
      <xdr:colOff>219075</xdr:colOff>
      <xdr:row>65</xdr:row>
      <xdr:rowOff>180975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390650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65</xdr:row>
      <xdr:rowOff>9525</xdr:rowOff>
    </xdr:from>
    <xdr:to>
      <xdr:col>4</xdr:col>
      <xdr:colOff>228600</xdr:colOff>
      <xdr:row>66</xdr:row>
      <xdr:rowOff>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348740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85</xdr:row>
      <xdr:rowOff>9525</xdr:rowOff>
    </xdr:from>
    <xdr:to>
      <xdr:col>4</xdr:col>
      <xdr:colOff>228600</xdr:colOff>
      <xdr:row>86</xdr:row>
      <xdr:rowOff>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605915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114</xdr:row>
      <xdr:rowOff>9525</xdr:rowOff>
    </xdr:from>
    <xdr:to>
      <xdr:col>4</xdr:col>
      <xdr:colOff>228600</xdr:colOff>
      <xdr:row>115</xdr:row>
      <xdr:rowOff>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20507325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95</xdr:row>
      <xdr:rowOff>9525</xdr:rowOff>
    </xdr:from>
    <xdr:to>
      <xdr:col>4</xdr:col>
      <xdr:colOff>228600</xdr:colOff>
      <xdr:row>96</xdr:row>
      <xdr:rowOff>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8373725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97</xdr:row>
      <xdr:rowOff>9525</xdr:rowOff>
    </xdr:from>
    <xdr:to>
      <xdr:col>4</xdr:col>
      <xdr:colOff>228600</xdr:colOff>
      <xdr:row>98</xdr:row>
      <xdr:rowOff>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8564225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99</xdr:row>
      <xdr:rowOff>9525</xdr:rowOff>
    </xdr:from>
    <xdr:to>
      <xdr:col>4</xdr:col>
      <xdr:colOff>228600</xdr:colOff>
      <xdr:row>100</xdr:row>
      <xdr:rowOff>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8945225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102</xdr:row>
      <xdr:rowOff>9525</xdr:rowOff>
    </xdr:from>
    <xdr:to>
      <xdr:col>4</xdr:col>
      <xdr:colOff>228600</xdr:colOff>
      <xdr:row>103</xdr:row>
      <xdr:rowOff>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9326225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103</xdr:row>
      <xdr:rowOff>9525</xdr:rowOff>
    </xdr:from>
    <xdr:to>
      <xdr:col>4</xdr:col>
      <xdr:colOff>228600</xdr:colOff>
      <xdr:row>104</xdr:row>
      <xdr:rowOff>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9516725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83</xdr:row>
      <xdr:rowOff>9525</xdr:rowOff>
    </xdr:from>
    <xdr:to>
      <xdr:col>4</xdr:col>
      <xdr:colOff>228600</xdr:colOff>
      <xdr:row>84</xdr:row>
      <xdr:rowOff>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621155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113</xdr:row>
      <xdr:rowOff>9525</xdr:rowOff>
    </xdr:from>
    <xdr:to>
      <xdr:col>4</xdr:col>
      <xdr:colOff>228600</xdr:colOff>
      <xdr:row>114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20850225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100</xdr:row>
      <xdr:rowOff>9525</xdr:rowOff>
    </xdr:from>
    <xdr:to>
      <xdr:col>4</xdr:col>
      <xdr:colOff>228600</xdr:colOff>
      <xdr:row>101</xdr:row>
      <xdr:rowOff>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952625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54</xdr:row>
      <xdr:rowOff>9525</xdr:rowOff>
    </xdr:from>
    <xdr:to>
      <xdr:col>4</xdr:col>
      <xdr:colOff>228600</xdr:colOff>
      <xdr:row>55</xdr:row>
      <xdr:rowOff>19050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1458575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571500</xdr:colOff>
      <xdr:row>15</xdr:row>
      <xdr:rowOff>95250</xdr:rowOff>
    </xdr:from>
    <xdr:to>
      <xdr:col>3</xdr:col>
      <xdr:colOff>855746</xdr:colOff>
      <xdr:row>16</xdr:row>
      <xdr:rowOff>104775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019550"/>
          <a:ext cx="28424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1"/>
  <sheetViews>
    <sheetView showGridLines="0" tabSelected="1" topLeftCell="A52" zoomScaleNormal="100" zoomScaleSheetLayoutView="100" workbookViewId="0">
      <selection activeCell="F104" sqref="F104"/>
    </sheetView>
  </sheetViews>
  <sheetFormatPr defaultRowHeight="15" x14ac:dyDescent="0.25"/>
  <cols>
    <col min="1" max="1" width="3.7109375" customWidth="1"/>
    <col min="2" max="2" width="2.85546875" customWidth="1"/>
    <col min="3" max="3" width="31.5703125" customWidth="1"/>
    <col min="4" max="4" width="15.7109375" customWidth="1"/>
    <col min="5" max="5" width="13.85546875" style="141" customWidth="1"/>
    <col min="6" max="6" width="37.28515625" customWidth="1"/>
    <col min="7" max="7" width="9" customWidth="1"/>
    <col min="8" max="23" width="9.140625" style="31" customWidth="1"/>
  </cols>
  <sheetData>
    <row r="1" spans="1:16" s="7" customFormat="1" ht="18" customHeight="1" x14ac:dyDescent="0.25">
      <c r="A1" s="186"/>
      <c r="B1" s="186"/>
      <c r="C1" s="186"/>
      <c r="D1" s="186"/>
      <c r="E1" s="186"/>
      <c r="F1" s="186"/>
      <c r="G1" s="186"/>
      <c r="I1" s="8" t="s">
        <v>0</v>
      </c>
      <c r="J1" s="8" t="s">
        <v>1</v>
      </c>
      <c r="K1" s="8" t="s">
        <v>2</v>
      </c>
      <c r="L1" s="8" t="s">
        <v>3</v>
      </c>
      <c r="M1" s="8" t="str">
        <f>IF(N6=1,O2,IF(N6=2,O3,IF(N6=3,O4,O5)))</f>
        <v>Substitute [   ]     Contact Me [   ]    Neither [   ]</v>
      </c>
    </row>
    <row r="2" spans="1:16" s="7" customFormat="1" ht="11.25" customHeight="1" x14ac:dyDescent="0.2">
      <c r="A2" s="186"/>
      <c r="B2" s="186"/>
      <c r="C2" s="186"/>
      <c r="D2" s="186"/>
      <c r="E2" s="186"/>
      <c r="F2" s="186"/>
      <c r="G2" s="186"/>
      <c r="I2" s="8" t="s">
        <v>4</v>
      </c>
      <c r="J2" s="31"/>
      <c r="K2" s="9">
        <f>SUM(K8:K142)</f>
        <v>0</v>
      </c>
      <c r="L2" s="10">
        <f>SUM(L8:L142)</f>
        <v>0</v>
      </c>
      <c r="M2" s="8"/>
      <c r="N2" s="8" t="s">
        <v>5</v>
      </c>
      <c r="O2" s="8" t="s">
        <v>6</v>
      </c>
    </row>
    <row r="3" spans="1:16" s="7" customFormat="1" ht="45" customHeight="1" x14ac:dyDescent="0.25">
      <c r="A3" s="187"/>
      <c r="B3" s="187"/>
      <c r="C3" s="187"/>
      <c r="D3" s="187"/>
      <c r="E3" s="187"/>
      <c r="F3" s="187"/>
      <c r="G3" s="11"/>
      <c r="I3" s="8"/>
      <c r="J3" s="8"/>
      <c r="K3" s="8"/>
      <c r="L3" s="8"/>
      <c r="M3" s="8"/>
      <c r="N3" s="8" t="s">
        <v>7</v>
      </c>
      <c r="O3" s="8" t="s">
        <v>8</v>
      </c>
    </row>
    <row r="4" spans="1:16" s="7" customFormat="1" ht="22.5" customHeight="1" x14ac:dyDescent="0.25">
      <c r="A4" s="30" t="s">
        <v>33</v>
      </c>
      <c r="B4" s="12"/>
      <c r="C4" s="13"/>
      <c r="D4" s="13"/>
      <c r="E4" s="116"/>
      <c r="F4" s="14"/>
      <c r="G4" s="15"/>
      <c r="I4" s="32"/>
      <c r="J4" s="32"/>
      <c r="K4" s="32"/>
      <c r="L4" s="32"/>
      <c r="M4" s="32"/>
      <c r="N4" s="8" t="s">
        <v>9</v>
      </c>
      <c r="O4" s="8" t="s">
        <v>10</v>
      </c>
    </row>
    <row r="5" spans="1:16" s="7" customFormat="1" ht="5.25" customHeight="1" x14ac:dyDescent="0.25">
      <c r="A5" s="16"/>
      <c r="B5" s="16"/>
      <c r="C5" s="17"/>
      <c r="D5" s="17"/>
      <c r="E5" s="117"/>
      <c r="F5" s="18"/>
      <c r="G5" s="19"/>
      <c r="I5" s="32"/>
      <c r="J5" s="32"/>
      <c r="K5" s="32"/>
      <c r="L5" s="32"/>
      <c r="M5" s="32"/>
      <c r="N5" s="8" t="s">
        <v>11</v>
      </c>
      <c r="O5" s="8" t="s">
        <v>12</v>
      </c>
    </row>
    <row r="6" spans="1:16" s="7" customFormat="1" ht="21" customHeight="1" x14ac:dyDescent="0.25">
      <c r="A6" s="30" t="s">
        <v>13</v>
      </c>
      <c r="B6" s="12"/>
      <c r="C6" s="20"/>
      <c r="D6" s="20"/>
      <c r="E6" s="118"/>
      <c r="F6" s="30" t="s">
        <v>14</v>
      </c>
      <c r="G6" s="21"/>
      <c r="I6" s="22"/>
      <c r="J6" s="22"/>
      <c r="K6" s="22"/>
      <c r="L6" s="22"/>
      <c r="M6" s="22"/>
      <c r="N6" s="23">
        <v>1</v>
      </c>
    </row>
    <row r="7" spans="1:16" s="26" customFormat="1" ht="9.75" customHeight="1" x14ac:dyDescent="0.25">
      <c r="A7" s="188" t="str">
        <f>"If any of the plants you have ordered are not available should we: "&amp;M1</f>
        <v>If any of the plants you have ordered are not available should we: Substitute [   ]     Contact Me [   ]    Neither [   ]</v>
      </c>
      <c r="B7" s="188"/>
      <c r="C7" s="188"/>
      <c r="D7" s="188"/>
      <c r="E7" s="188"/>
      <c r="F7" s="188"/>
      <c r="G7" s="188"/>
      <c r="I7" s="36"/>
      <c r="J7" s="36"/>
      <c r="K7" s="36"/>
      <c r="L7" s="37"/>
      <c r="M7" s="37"/>
      <c r="N7" s="37" t="s">
        <v>5</v>
      </c>
      <c r="O7" s="37" t="s">
        <v>15</v>
      </c>
    </row>
    <row r="8" spans="1:16" s="26" customFormat="1" ht="7.5" customHeight="1" x14ac:dyDescent="0.25">
      <c r="A8" s="189"/>
      <c r="B8" s="189"/>
      <c r="C8" s="189"/>
      <c r="D8" s="189"/>
      <c r="E8" s="189"/>
      <c r="F8" s="189"/>
      <c r="G8" s="189"/>
      <c r="I8" s="37"/>
      <c r="J8" s="37"/>
      <c r="K8" s="37"/>
      <c r="L8" s="37" t="s">
        <v>16</v>
      </c>
      <c r="M8" s="37"/>
      <c r="N8" s="38" t="s">
        <v>17</v>
      </c>
      <c r="O8" s="37" t="s">
        <v>18</v>
      </c>
    </row>
    <row r="9" spans="1:16" s="26" customFormat="1" ht="15.75" customHeight="1" x14ac:dyDescent="0.25">
      <c r="A9" s="190" t="str">
        <f>O10</f>
        <v>Do you require barcodes on your order: Yes [   ]     No [   ]</v>
      </c>
      <c r="B9" s="190"/>
      <c r="C9" s="190"/>
      <c r="D9" s="190"/>
      <c r="E9" s="190"/>
      <c r="F9" s="190"/>
      <c r="G9" s="190"/>
      <c r="I9" s="39"/>
      <c r="J9" s="39"/>
      <c r="K9" s="39"/>
      <c r="L9" s="39"/>
      <c r="M9" s="39"/>
      <c r="N9" s="40" t="s">
        <v>19</v>
      </c>
      <c r="O9" s="37" t="s">
        <v>20</v>
      </c>
    </row>
    <row r="10" spans="1:16" s="7" customFormat="1" ht="42" customHeight="1" x14ac:dyDescent="0.25">
      <c r="A10" s="191" t="str">
        <f>IF(K2=0," ","Total number of plants ordered = "&amp;K2&amp;"    Order Value £"&amp;TEXT(L2,"0.00"))</f>
        <v xml:space="preserve"> </v>
      </c>
      <c r="B10" s="191"/>
      <c r="C10" s="191"/>
      <c r="D10" s="191"/>
      <c r="E10" s="191"/>
      <c r="F10" s="191"/>
      <c r="G10" s="191"/>
      <c r="I10" s="6"/>
      <c r="J10" s="6"/>
      <c r="K10" s="6"/>
      <c r="L10" s="8" t="s">
        <v>16</v>
      </c>
      <c r="M10" s="8"/>
      <c r="N10" s="23">
        <v>1</v>
      </c>
      <c r="O10" s="8" t="str">
        <f>IF(N10=1,O7,IF(N10=2,O8,O9))</f>
        <v>Do you require barcodes on your order: Yes [   ]     No [   ]</v>
      </c>
    </row>
    <row r="11" spans="1:16" s="7" customFormat="1" ht="51" customHeight="1" x14ac:dyDescent="0.25">
      <c r="A11" s="213" t="s">
        <v>289</v>
      </c>
      <c r="B11" s="214"/>
      <c r="C11" s="214"/>
      <c r="D11" s="214"/>
      <c r="E11" s="214"/>
      <c r="F11" s="214"/>
      <c r="G11" s="215"/>
      <c r="I11" s="6"/>
      <c r="J11" s="6"/>
      <c r="K11" s="6"/>
      <c r="L11" s="8"/>
      <c r="M11" s="8"/>
      <c r="N11" s="23"/>
      <c r="O11" s="8"/>
    </row>
    <row r="12" spans="1:16" s="7" customFormat="1" ht="24" customHeight="1" x14ac:dyDescent="0.25">
      <c r="A12" s="50"/>
      <c r="B12" s="51"/>
      <c r="C12" s="164" t="s">
        <v>193</v>
      </c>
      <c r="D12" s="70"/>
      <c r="E12" s="119"/>
      <c r="F12" s="70"/>
      <c r="G12" s="71"/>
      <c r="I12" s="6"/>
      <c r="J12" s="6"/>
      <c r="K12" s="6"/>
      <c r="L12" s="8"/>
      <c r="M12" s="8"/>
      <c r="N12" s="23"/>
      <c r="O12" s="8"/>
    </row>
    <row r="13" spans="1:16" s="7" customFormat="1" ht="10.5" customHeight="1" x14ac:dyDescent="0.25">
      <c r="A13" s="175" t="s">
        <v>22</v>
      </c>
      <c r="B13" s="176"/>
      <c r="C13" s="175"/>
      <c r="D13" s="176"/>
      <c r="E13" s="175"/>
      <c r="F13" s="206"/>
      <c r="G13" s="52"/>
      <c r="H13" s="72"/>
      <c r="I13" s="6"/>
      <c r="J13" s="6"/>
      <c r="K13" s="6"/>
      <c r="L13" s="8"/>
      <c r="M13" s="8"/>
      <c r="N13" s="23"/>
      <c r="O13" s="8"/>
    </row>
    <row r="14" spans="1:16" s="7" customFormat="1" ht="16.5" customHeight="1" x14ac:dyDescent="0.25">
      <c r="A14" s="192"/>
      <c r="B14" s="194" t="s">
        <v>38</v>
      </c>
      <c r="C14" s="196" t="s">
        <v>192</v>
      </c>
      <c r="D14" s="197"/>
      <c r="E14" s="207" t="s">
        <v>231</v>
      </c>
      <c r="F14" s="208"/>
      <c r="G14" s="209"/>
      <c r="H14" s="6"/>
      <c r="I14" s="8">
        <v>1</v>
      </c>
      <c r="J14" s="8">
        <v>434</v>
      </c>
      <c r="K14" s="8">
        <f>A14*I14</f>
        <v>0</v>
      </c>
      <c r="L14" s="8">
        <f>K14*J14</f>
        <v>0</v>
      </c>
      <c r="M14" s="8"/>
      <c r="N14" s="6"/>
      <c r="O14" s="6"/>
      <c r="P14" s="6"/>
    </row>
    <row r="15" spans="1:16" s="7" customFormat="1" ht="18" customHeight="1" x14ac:dyDescent="0.25">
      <c r="A15" s="193"/>
      <c r="B15" s="195"/>
      <c r="C15" s="198"/>
      <c r="D15" s="199"/>
      <c r="E15" s="210"/>
      <c r="F15" s="211"/>
      <c r="G15" s="212"/>
      <c r="I15" s="6"/>
      <c r="J15" s="6"/>
      <c r="K15" s="6"/>
      <c r="L15" s="8"/>
      <c r="M15" s="8"/>
      <c r="N15" s="23"/>
      <c r="O15" s="8"/>
    </row>
    <row r="16" spans="1:16" s="7" customFormat="1" ht="18" customHeight="1" x14ac:dyDescent="0.25">
      <c r="A16" s="192"/>
      <c r="B16" s="194" t="s">
        <v>38</v>
      </c>
      <c r="C16" s="196" t="s">
        <v>218</v>
      </c>
      <c r="D16" s="197"/>
      <c r="E16" s="200" t="s">
        <v>232</v>
      </c>
      <c r="F16" s="201"/>
      <c r="G16" s="202"/>
      <c r="H16" s="6"/>
      <c r="I16" s="8">
        <v>1</v>
      </c>
      <c r="J16" s="8">
        <v>368</v>
      </c>
      <c r="K16" s="8">
        <f>A16*I16</f>
        <v>0</v>
      </c>
      <c r="L16" s="8">
        <f>K16*J16</f>
        <v>0</v>
      </c>
      <c r="M16" s="8"/>
      <c r="N16" s="6"/>
      <c r="O16" s="6"/>
      <c r="P16" s="6"/>
    </row>
    <row r="17" spans="1:33" s="7" customFormat="1" ht="18" customHeight="1" x14ac:dyDescent="0.2">
      <c r="A17" s="193"/>
      <c r="B17" s="195"/>
      <c r="C17" s="198"/>
      <c r="D17" s="199"/>
      <c r="E17" s="203"/>
      <c r="F17" s="204"/>
      <c r="G17" s="205"/>
      <c r="H17" s="6"/>
      <c r="I17" s="8"/>
      <c r="J17" s="8"/>
      <c r="K17" s="8"/>
      <c r="L17" s="8"/>
      <c r="M17" s="8"/>
      <c r="N17" s="6"/>
      <c r="O17" s="6"/>
      <c r="P17" s="31"/>
    </row>
    <row r="18" spans="1:33" s="7" customFormat="1" ht="15.75" customHeight="1" x14ac:dyDescent="0.2">
      <c r="A18" s="82"/>
      <c r="B18" s="77"/>
      <c r="C18" s="161"/>
      <c r="D18" s="161"/>
      <c r="E18" s="161"/>
      <c r="F18" s="161"/>
      <c r="G18" s="161"/>
      <c r="H18" s="6"/>
      <c r="I18" s="8"/>
      <c r="J18" s="8"/>
      <c r="K18" s="8"/>
      <c r="L18" s="8"/>
      <c r="M18" s="8"/>
      <c r="N18" s="6"/>
      <c r="O18" s="6"/>
      <c r="P18" s="31"/>
    </row>
    <row r="19" spans="1:33" ht="18" customHeight="1" x14ac:dyDescent="0.25">
      <c r="A19" s="181" t="s">
        <v>47</v>
      </c>
      <c r="B19" s="182"/>
      <c r="C19" s="182"/>
      <c r="D19" s="183"/>
      <c r="E19" s="120" t="s">
        <v>21</v>
      </c>
      <c r="F19" s="61" t="s">
        <v>41</v>
      </c>
      <c r="G19" s="35">
        <v>1.5</v>
      </c>
    </row>
    <row r="20" spans="1:33" ht="13.5" customHeight="1" x14ac:dyDescent="0.25">
      <c r="A20" s="175" t="s">
        <v>22</v>
      </c>
      <c r="B20" s="176"/>
      <c r="C20" s="48" t="s">
        <v>23</v>
      </c>
      <c r="D20" s="49" t="s">
        <v>24</v>
      </c>
      <c r="E20" s="121"/>
      <c r="F20" s="177" t="s">
        <v>25</v>
      </c>
      <c r="G20" s="178"/>
      <c r="I20" s="41"/>
      <c r="J20" s="41"/>
      <c r="K20" s="41"/>
      <c r="L20" s="8"/>
      <c r="M20" s="41"/>
    </row>
    <row r="21" spans="1:33" s="6" customFormat="1" ht="15" customHeight="1" x14ac:dyDescent="0.25">
      <c r="A21" s="4"/>
      <c r="B21" s="154" t="s">
        <v>27</v>
      </c>
      <c r="C21" s="83" t="s">
        <v>51</v>
      </c>
      <c r="D21" s="85" t="s">
        <v>32</v>
      </c>
      <c r="E21" s="122"/>
      <c r="F21" s="46"/>
      <c r="G21" s="44" t="s">
        <v>52</v>
      </c>
      <c r="I21" s="8">
        <v>15</v>
      </c>
      <c r="J21" s="8">
        <v>1.5</v>
      </c>
      <c r="K21" s="8">
        <f t="shared" ref="K21" si="0">A21*I21</f>
        <v>0</v>
      </c>
      <c r="L21" s="8">
        <f t="shared" ref="L21" si="1">K21*J21</f>
        <v>0</v>
      </c>
      <c r="M21" s="8"/>
    </row>
    <row r="22" spans="1:33" s="6" customFormat="1" ht="15" customHeight="1" x14ac:dyDescent="0.25">
      <c r="A22" s="4"/>
      <c r="B22" s="154" t="s">
        <v>27</v>
      </c>
      <c r="C22" s="83" t="s">
        <v>152</v>
      </c>
      <c r="D22" s="142" t="s">
        <v>32</v>
      </c>
      <c r="E22" s="146"/>
      <c r="G22" s="147" t="s">
        <v>153</v>
      </c>
      <c r="I22" s="8">
        <v>15</v>
      </c>
      <c r="J22" s="8">
        <v>1.5</v>
      </c>
      <c r="K22" s="8">
        <f t="shared" ref="K22:K23" si="2">A22*I22</f>
        <v>0</v>
      </c>
      <c r="L22" s="8">
        <f t="shared" ref="L22:L23" si="3">K22*J22</f>
        <v>0</v>
      </c>
      <c r="M22" s="8"/>
    </row>
    <row r="23" spans="1:33" s="6" customFormat="1" ht="15" customHeight="1" x14ac:dyDescent="0.25">
      <c r="A23" s="4"/>
      <c r="B23" s="154" t="s">
        <v>27</v>
      </c>
      <c r="C23" s="83" t="s">
        <v>150</v>
      </c>
      <c r="D23" s="142" t="s">
        <v>32</v>
      </c>
      <c r="E23" s="122"/>
      <c r="F23" s="143"/>
      <c r="G23" s="44" t="s">
        <v>151</v>
      </c>
      <c r="I23" s="8">
        <v>15</v>
      </c>
      <c r="J23" s="8">
        <v>1.5</v>
      </c>
      <c r="K23" s="8">
        <f t="shared" si="2"/>
        <v>0</v>
      </c>
      <c r="L23" s="8">
        <f t="shared" si="3"/>
        <v>0</v>
      </c>
      <c r="M23" s="8"/>
    </row>
    <row r="24" spans="1:33" s="1" customFormat="1" ht="13.5" customHeight="1" x14ac:dyDescent="0.25">
      <c r="A24" s="28">
        <f>SUM(A21:A23)</f>
        <v>0</v>
      </c>
      <c r="B24" s="154" t="s">
        <v>27</v>
      </c>
      <c r="C24" s="29" t="s">
        <v>28</v>
      </c>
      <c r="D24" s="185"/>
      <c r="E24" s="184"/>
      <c r="F24" s="184"/>
      <c r="G24" s="184"/>
      <c r="H24" s="33"/>
      <c r="I24" s="8"/>
      <c r="J24" s="34"/>
      <c r="K24" s="8"/>
      <c r="L24" s="8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26" customFormat="1" ht="12.75" customHeight="1" x14ac:dyDescent="0.25">
      <c r="E25" s="123"/>
      <c r="H25" s="7"/>
      <c r="I25" s="8"/>
      <c r="J25" s="8"/>
      <c r="K25" s="8"/>
      <c r="L25" s="8"/>
      <c r="M25" s="8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33" ht="21.75" customHeight="1" x14ac:dyDescent="0.25">
      <c r="A26" s="181" t="s">
        <v>48</v>
      </c>
      <c r="B26" s="182"/>
      <c r="C26" s="182"/>
      <c r="D26" s="183"/>
      <c r="E26" s="120" t="s">
        <v>21</v>
      </c>
      <c r="F26" s="144" t="s">
        <v>39</v>
      </c>
      <c r="G26" s="35">
        <v>1.1000000000000001</v>
      </c>
      <c r="I26" s="41"/>
      <c r="J26" s="41"/>
      <c r="K26" s="41"/>
      <c r="L26" s="8"/>
      <c r="M26" s="41"/>
    </row>
    <row r="27" spans="1:33" ht="12" customHeight="1" x14ac:dyDescent="0.25">
      <c r="A27" s="175" t="s">
        <v>22</v>
      </c>
      <c r="B27" s="176"/>
      <c r="C27" s="48" t="s">
        <v>23</v>
      </c>
      <c r="D27" s="24" t="s">
        <v>24</v>
      </c>
      <c r="E27" s="121"/>
      <c r="F27" s="177" t="s">
        <v>25</v>
      </c>
      <c r="G27" s="178"/>
      <c r="I27" s="41"/>
      <c r="J27" s="41"/>
      <c r="K27" s="41"/>
      <c r="L27" s="8"/>
      <c r="M27" s="41"/>
    </row>
    <row r="28" spans="1:33" ht="15" customHeight="1" x14ac:dyDescent="0.25">
      <c r="A28" s="4"/>
      <c r="B28" s="81" t="s">
        <v>27</v>
      </c>
      <c r="C28" s="83" t="s">
        <v>65</v>
      </c>
      <c r="D28" s="74" t="s">
        <v>66</v>
      </c>
      <c r="E28" s="124"/>
      <c r="F28" s="78"/>
      <c r="G28" s="80" t="s">
        <v>67</v>
      </c>
      <c r="H28" s="6"/>
      <c r="I28" s="8">
        <v>15</v>
      </c>
      <c r="J28" s="8">
        <v>1.1000000000000001</v>
      </c>
      <c r="K28" s="8">
        <f t="shared" ref="K28" si="4">A28*I28</f>
        <v>0</v>
      </c>
      <c r="L28" s="8">
        <f t="shared" ref="L28" si="5">K28*J28</f>
        <v>0</v>
      </c>
      <c r="M28" s="8"/>
      <c r="N28" s="6"/>
      <c r="O28" s="6"/>
    </row>
    <row r="29" spans="1:33" ht="15" customHeight="1" x14ac:dyDescent="0.25">
      <c r="A29" s="4"/>
      <c r="B29" s="81" t="s">
        <v>27</v>
      </c>
      <c r="C29" s="83" t="s">
        <v>78</v>
      </c>
      <c r="D29" s="74" t="s">
        <v>79</v>
      </c>
      <c r="E29" s="124"/>
      <c r="F29" s="78"/>
      <c r="G29" s="43" t="s">
        <v>80</v>
      </c>
      <c r="H29" s="6"/>
      <c r="I29" s="8">
        <v>15</v>
      </c>
      <c r="J29" s="8">
        <v>1.1000000000000001</v>
      </c>
      <c r="K29" s="8">
        <f t="shared" ref="K29:K33" si="6">A29*I29</f>
        <v>0</v>
      </c>
      <c r="L29" s="8">
        <f t="shared" ref="L29:L33" si="7">K29*J29</f>
        <v>0</v>
      </c>
      <c r="M29" s="8"/>
      <c r="N29" s="6"/>
      <c r="O29" s="6"/>
    </row>
    <row r="30" spans="1:33" ht="15" customHeight="1" x14ac:dyDescent="0.25">
      <c r="A30" s="4"/>
      <c r="B30" s="81" t="s">
        <v>27</v>
      </c>
      <c r="C30" s="83" t="s">
        <v>117</v>
      </c>
      <c r="D30" s="74" t="s">
        <v>68</v>
      </c>
      <c r="E30" s="124"/>
      <c r="F30" s="91"/>
      <c r="G30" s="79" t="s">
        <v>118</v>
      </c>
      <c r="H30" s="6"/>
      <c r="I30" s="8">
        <v>15</v>
      </c>
      <c r="J30" s="8">
        <v>1.1000000000000001</v>
      </c>
      <c r="K30" s="8">
        <f t="shared" si="6"/>
        <v>0</v>
      </c>
      <c r="L30" s="8">
        <f t="shared" si="7"/>
        <v>0</v>
      </c>
      <c r="M30" s="8"/>
      <c r="N30" s="6"/>
      <c r="O30" s="6"/>
    </row>
    <row r="31" spans="1:33" ht="16.5" customHeight="1" x14ac:dyDescent="0.25">
      <c r="A31" s="4"/>
      <c r="B31" s="81" t="s">
        <v>27</v>
      </c>
      <c r="C31" s="83" t="s">
        <v>102</v>
      </c>
      <c r="D31" s="74" t="s">
        <v>64</v>
      </c>
      <c r="E31" s="124"/>
      <c r="F31" s="91"/>
      <c r="G31" s="102" t="s">
        <v>105</v>
      </c>
      <c r="H31" s="6"/>
      <c r="I31" s="8">
        <v>15</v>
      </c>
      <c r="J31" s="8">
        <v>1.1000000000000001</v>
      </c>
      <c r="K31" s="8">
        <f t="shared" si="6"/>
        <v>0</v>
      </c>
      <c r="L31" s="8">
        <f t="shared" si="7"/>
        <v>0</v>
      </c>
      <c r="M31" s="8"/>
      <c r="N31" s="6"/>
      <c r="O31" s="6"/>
    </row>
    <row r="32" spans="1:33" s="3" customFormat="1" ht="15" customHeight="1" x14ac:dyDescent="0.2">
      <c r="A32" s="4"/>
      <c r="B32" s="45" t="s">
        <v>27</v>
      </c>
      <c r="C32" s="83" t="s">
        <v>44</v>
      </c>
      <c r="D32" s="74" t="s">
        <v>45</v>
      </c>
      <c r="E32" s="122"/>
      <c r="F32" s="25"/>
      <c r="G32" s="43" t="s">
        <v>46</v>
      </c>
      <c r="H32" s="6"/>
      <c r="I32" s="8">
        <v>15</v>
      </c>
      <c r="J32" s="8">
        <v>1.1000000000000001</v>
      </c>
      <c r="K32" s="8">
        <f t="shared" si="6"/>
        <v>0</v>
      </c>
      <c r="L32" s="8">
        <f t="shared" si="7"/>
        <v>0</v>
      </c>
      <c r="M32" s="8"/>
      <c r="N32" s="6"/>
      <c r="O32" s="6"/>
      <c r="P32" s="31"/>
      <c r="Q32" s="31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s="3" customFormat="1" ht="15" customHeight="1" x14ac:dyDescent="0.2">
      <c r="A33" s="4"/>
      <c r="B33" s="45" t="s">
        <v>27</v>
      </c>
      <c r="C33" s="83" t="s">
        <v>61</v>
      </c>
      <c r="D33" s="74" t="s">
        <v>62</v>
      </c>
      <c r="E33" s="122"/>
      <c r="F33" s="25"/>
      <c r="G33" s="43" t="s">
        <v>63</v>
      </c>
      <c r="H33" s="6"/>
      <c r="I33" s="8">
        <v>15</v>
      </c>
      <c r="J33" s="8">
        <v>1.1000000000000001</v>
      </c>
      <c r="K33" s="8">
        <f t="shared" si="6"/>
        <v>0</v>
      </c>
      <c r="L33" s="8">
        <f t="shared" si="7"/>
        <v>0</v>
      </c>
      <c r="M33" s="8"/>
      <c r="N33" s="6"/>
      <c r="O33" s="6"/>
      <c r="P33" s="31"/>
      <c r="Q33" s="31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s="3" customFormat="1" ht="15" customHeight="1" x14ac:dyDescent="0.2">
      <c r="A34" s="4"/>
      <c r="B34" s="45" t="s">
        <v>27</v>
      </c>
      <c r="C34" s="83" t="s">
        <v>144</v>
      </c>
      <c r="D34" s="73" t="s">
        <v>145</v>
      </c>
      <c r="E34" s="122"/>
      <c r="F34" s="69"/>
      <c r="G34" s="90" t="s">
        <v>146</v>
      </c>
      <c r="H34" s="6"/>
      <c r="I34" s="8">
        <v>15</v>
      </c>
      <c r="J34" s="8">
        <v>1.1000000000000001</v>
      </c>
      <c r="K34" s="8">
        <f t="shared" ref="K34:K35" si="8">A34*I34</f>
        <v>0</v>
      </c>
      <c r="L34" s="8">
        <f t="shared" ref="L34:L35" si="9">K34*J34</f>
        <v>0</v>
      </c>
      <c r="M34" s="8"/>
      <c r="N34" s="6"/>
      <c r="O34" s="6"/>
      <c r="P34" s="31"/>
      <c r="Q34" s="31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s="3" customFormat="1" ht="15" customHeight="1" x14ac:dyDescent="0.2">
      <c r="A35" s="4"/>
      <c r="B35" s="45" t="s">
        <v>27</v>
      </c>
      <c r="C35" s="83" t="s">
        <v>147</v>
      </c>
      <c r="D35" s="73" t="s">
        <v>148</v>
      </c>
      <c r="E35" s="122"/>
      <c r="F35" s="69"/>
      <c r="G35" s="97" t="s">
        <v>149</v>
      </c>
      <c r="H35" s="6"/>
      <c r="I35" s="8">
        <v>15</v>
      </c>
      <c r="J35" s="8">
        <v>1.1000000000000001</v>
      </c>
      <c r="K35" s="8">
        <f t="shared" si="8"/>
        <v>0</v>
      </c>
      <c r="L35" s="8">
        <f t="shared" si="9"/>
        <v>0</v>
      </c>
      <c r="M35" s="8"/>
      <c r="N35" s="6"/>
      <c r="O35" s="6"/>
      <c r="P35" s="31"/>
      <c r="Q35" s="31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s="1" customFormat="1" ht="13.5" customHeight="1" x14ac:dyDescent="0.25">
      <c r="A36" s="28">
        <f>SUM(A28:A35)</f>
        <v>0</v>
      </c>
      <c r="B36" s="45" t="s">
        <v>27</v>
      </c>
      <c r="C36" s="29" t="s">
        <v>28</v>
      </c>
      <c r="D36" s="185"/>
      <c r="E36" s="184"/>
      <c r="F36" s="184"/>
      <c r="G36" s="184"/>
      <c r="H36" s="33"/>
      <c r="I36" s="8"/>
      <c r="J36" s="34"/>
      <c r="K36" s="8"/>
      <c r="L36" s="8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s="26" customFormat="1" ht="15" customHeight="1" x14ac:dyDescent="0.25">
      <c r="E37" s="123"/>
      <c r="H37" s="7"/>
      <c r="I37" s="8"/>
      <c r="J37" s="8"/>
      <c r="K37" s="8"/>
      <c r="L37" s="8"/>
      <c r="M37" s="8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33" ht="18" customHeight="1" x14ac:dyDescent="0.25">
      <c r="A38" s="181" t="s">
        <v>49</v>
      </c>
      <c r="B38" s="182"/>
      <c r="C38" s="182"/>
      <c r="D38" s="183"/>
      <c r="E38" s="125" t="s">
        <v>21</v>
      </c>
      <c r="F38" s="61" t="s">
        <v>40</v>
      </c>
      <c r="G38" s="35">
        <v>1.1000000000000001</v>
      </c>
      <c r="I38" s="41"/>
      <c r="J38" s="41"/>
      <c r="K38" s="41"/>
      <c r="L38" s="8"/>
      <c r="M38" s="41"/>
    </row>
    <row r="39" spans="1:33" ht="12" customHeight="1" x14ac:dyDescent="0.25">
      <c r="A39" s="175" t="s">
        <v>22</v>
      </c>
      <c r="B39" s="176"/>
      <c r="C39" s="48" t="s">
        <v>23</v>
      </c>
      <c r="D39" s="49" t="s">
        <v>24</v>
      </c>
      <c r="E39" s="121"/>
      <c r="F39" s="177" t="s">
        <v>25</v>
      </c>
      <c r="G39" s="178"/>
      <c r="I39" s="41"/>
      <c r="J39" s="41"/>
      <c r="K39" s="41"/>
      <c r="L39" s="8"/>
      <c r="M39" s="41"/>
    </row>
    <row r="40" spans="1:33" s="3" customFormat="1" ht="15" customHeight="1" x14ac:dyDescent="0.2">
      <c r="A40" s="4"/>
      <c r="B40" s="154" t="s">
        <v>27</v>
      </c>
      <c r="C40" s="83" t="s">
        <v>35</v>
      </c>
      <c r="D40" s="47" t="s">
        <v>36</v>
      </c>
      <c r="E40" s="126"/>
      <c r="F40" s="2"/>
      <c r="G40" s="43" t="s">
        <v>37</v>
      </c>
      <c r="H40" s="6"/>
      <c r="I40" s="8">
        <v>15</v>
      </c>
      <c r="J40" s="8">
        <v>1.1000000000000001</v>
      </c>
      <c r="K40" s="8">
        <f t="shared" ref="K40" si="10">A40*I40</f>
        <v>0</v>
      </c>
      <c r="L40" s="8">
        <f t="shared" ref="L40" si="11">K40*J40</f>
        <v>0</v>
      </c>
      <c r="M40" s="8"/>
      <c r="N40" s="6"/>
      <c r="O40" s="6"/>
      <c r="P40" s="31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s="3" customFormat="1" ht="15" customHeight="1" x14ac:dyDescent="0.2">
      <c r="A41" s="4"/>
      <c r="B41" s="154" t="s">
        <v>27</v>
      </c>
      <c r="C41" s="83" t="s">
        <v>81</v>
      </c>
      <c r="D41" s="47" t="s">
        <v>82</v>
      </c>
      <c r="E41" s="127"/>
      <c r="F41" s="2"/>
      <c r="G41" s="43" t="s">
        <v>83</v>
      </c>
      <c r="H41" s="6"/>
      <c r="I41" s="8">
        <v>15</v>
      </c>
      <c r="J41" s="8">
        <v>1.1000000000000001</v>
      </c>
      <c r="K41" s="8">
        <f t="shared" ref="K41:K50" si="12">A41*I41</f>
        <v>0</v>
      </c>
      <c r="L41" s="8">
        <f t="shared" ref="L41:L50" si="13">K41*J41</f>
        <v>0</v>
      </c>
      <c r="M41" s="8"/>
      <c r="N41" s="6"/>
      <c r="O41" s="6"/>
      <c r="P41" s="31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s="3" customFormat="1" ht="15" customHeight="1" x14ac:dyDescent="0.2">
      <c r="A42" s="4"/>
      <c r="B42" s="154" t="s">
        <v>27</v>
      </c>
      <c r="C42" s="83" t="s">
        <v>111</v>
      </c>
      <c r="D42" s="47" t="s">
        <v>112</v>
      </c>
      <c r="E42" s="127"/>
      <c r="F42" s="2"/>
      <c r="G42" s="43" t="s">
        <v>113</v>
      </c>
      <c r="H42" s="6"/>
      <c r="I42" s="8">
        <v>15</v>
      </c>
      <c r="J42" s="8">
        <v>1.1000000000000001</v>
      </c>
      <c r="K42" s="8">
        <f t="shared" si="12"/>
        <v>0</v>
      </c>
      <c r="L42" s="8">
        <f t="shared" si="13"/>
        <v>0</v>
      </c>
      <c r="M42" s="8"/>
      <c r="N42" s="6"/>
      <c r="O42" s="6"/>
      <c r="P42" s="31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s="3" customFormat="1" ht="15" customHeight="1" x14ac:dyDescent="0.2">
      <c r="A43" s="4"/>
      <c r="B43" s="154" t="s">
        <v>27</v>
      </c>
      <c r="C43" s="86" t="s">
        <v>96</v>
      </c>
      <c r="D43" s="47" t="s">
        <v>97</v>
      </c>
      <c r="E43" s="127"/>
      <c r="F43" s="2"/>
      <c r="G43" s="43" t="s">
        <v>98</v>
      </c>
      <c r="H43" s="6"/>
      <c r="I43" s="8">
        <v>15</v>
      </c>
      <c r="J43" s="8">
        <v>1.1000000000000001</v>
      </c>
      <c r="K43" s="8">
        <f t="shared" si="12"/>
        <v>0</v>
      </c>
      <c r="L43" s="8">
        <f t="shared" si="13"/>
        <v>0</v>
      </c>
      <c r="M43" s="8"/>
      <c r="N43" s="6"/>
      <c r="O43" s="6"/>
      <c r="P43" s="31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s="3" customFormat="1" ht="15" customHeight="1" x14ac:dyDescent="0.2">
      <c r="A44" s="4"/>
      <c r="B44" s="154" t="s">
        <v>27</v>
      </c>
      <c r="C44" s="83" t="s">
        <v>72</v>
      </c>
      <c r="D44" s="47" t="s">
        <v>73</v>
      </c>
      <c r="E44" s="127"/>
      <c r="F44" s="2"/>
      <c r="G44" s="43" t="s">
        <v>74</v>
      </c>
      <c r="H44" s="6"/>
      <c r="I44" s="8">
        <v>15</v>
      </c>
      <c r="J44" s="8">
        <v>1.1000000000000001</v>
      </c>
      <c r="K44" s="8">
        <f t="shared" si="12"/>
        <v>0</v>
      </c>
      <c r="L44" s="8">
        <f t="shared" si="13"/>
        <v>0</v>
      </c>
      <c r="M44" s="8"/>
      <c r="N44" s="6"/>
      <c r="O44" s="6"/>
      <c r="P44" s="31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s="3" customFormat="1" ht="15" customHeight="1" x14ac:dyDescent="0.2">
      <c r="A45" s="4"/>
      <c r="B45" s="154" t="s">
        <v>27</v>
      </c>
      <c r="C45" s="83" t="s">
        <v>69</v>
      </c>
      <c r="D45" s="47" t="s">
        <v>70</v>
      </c>
      <c r="E45" s="127"/>
      <c r="F45" s="2"/>
      <c r="G45" s="42" t="s">
        <v>71</v>
      </c>
      <c r="H45" s="6"/>
      <c r="I45" s="8">
        <v>15</v>
      </c>
      <c r="J45" s="8">
        <v>1.1000000000000001</v>
      </c>
      <c r="K45" s="8">
        <f t="shared" si="12"/>
        <v>0</v>
      </c>
      <c r="L45" s="8">
        <f t="shared" si="13"/>
        <v>0</v>
      </c>
      <c r="M45" s="8"/>
      <c r="N45" s="6"/>
      <c r="O45" s="6"/>
      <c r="P45" s="31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s="3" customFormat="1" ht="15" customHeight="1" x14ac:dyDescent="0.2">
      <c r="A46" s="4"/>
      <c r="B46" s="154" t="s">
        <v>27</v>
      </c>
      <c r="C46" s="83" t="s">
        <v>53</v>
      </c>
      <c r="D46" s="47" t="s">
        <v>54</v>
      </c>
      <c r="E46" s="127"/>
      <c r="F46" s="2"/>
      <c r="G46" s="42" t="s">
        <v>55</v>
      </c>
      <c r="H46" s="6"/>
      <c r="I46" s="8">
        <v>15</v>
      </c>
      <c r="J46" s="8">
        <v>1.1000000000000001</v>
      </c>
      <c r="K46" s="8">
        <f t="shared" si="12"/>
        <v>0</v>
      </c>
      <c r="L46" s="8">
        <f t="shared" si="13"/>
        <v>0</v>
      </c>
      <c r="M46" s="8"/>
      <c r="N46" s="6"/>
      <c r="O46" s="6"/>
      <c r="P46" s="31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s="3" customFormat="1" ht="15" customHeight="1" x14ac:dyDescent="0.2">
      <c r="A47" s="4"/>
      <c r="B47" s="154" t="s">
        <v>27</v>
      </c>
      <c r="C47" s="83" t="s">
        <v>93</v>
      </c>
      <c r="D47" s="74" t="s">
        <v>94</v>
      </c>
      <c r="E47" s="122"/>
      <c r="F47" s="69"/>
      <c r="G47" s="97" t="s">
        <v>95</v>
      </c>
      <c r="H47" s="6"/>
      <c r="I47" s="8">
        <v>15</v>
      </c>
      <c r="J47" s="8">
        <v>1.1000000000000001</v>
      </c>
      <c r="K47" s="8">
        <f t="shared" si="12"/>
        <v>0</v>
      </c>
      <c r="L47" s="8">
        <f t="shared" si="13"/>
        <v>0</v>
      </c>
      <c r="M47" s="8"/>
      <c r="N47" s="6"/>
      <c r="O47" s="6"/>
      <c r="P47" s="31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s="3" customFormat="1" ht="15" customHeight="1" x14ac:dyDescent="0.2">
      <c r="A48" s="4"/>
      <c r="B48" s="154" t="s">
        <v>27</v>
      </c>
      <c r="C48" s="83" t="s">
        <v>99</v>
      </c>
      <c r="D48" s="74" t="s">
        <v>100</v>
      </c>
      <c r="E48" s="122"/>
      <c r="F48" s="69"/>
      <c r="G48" s="97" t="s">
        <v>101</v>
      </c>
      <c r="H48" s="6"/>
      <c r="I48" s="8">
        <v>15</v>
      </c>
      <c r="J48" s="8">
        <v>1.1000000000000001</v>
      </c>
      <c r="K48" s="8">
        <f t="shared" si="12"/>
        <v>0</v>
      </c>
      <c r="L48" s="8">
        <f t="shared" si="13"/>
        <v>0</v>
      </c>
      <c r="M48" s="8"/>
      <c r="N48" s="6"/>
      <c r="O48" s="6"/>
      <c r="P48" s="31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s="3" customFormat="1" ht="15" customHeight="1" x14ac:dyDescent="0.2">
      <c r="A49" s="4"/>
      <c r="B49" s="154" t="s">
        <v>27</v>
      </c>
      <c r="C49" s="83" t="s">
        <v>29</v>
      </c>
      <c r="D49" s="74" t="s">
        <v>30</v>
      </c>
      <c r="E49" s="128"/>
      <c r="F49" s="2"/>
      <c r="G49" s="42" t="s">
        <v>31</v>
      </c>
      <c r="H49" s="6"/>
      <c r="I49" s="8">
        <v>15</v>
      </c>
      <c r="J49" s="8">
        <v>1.1000000000000001</v>
      </c>
      <c r="K49" s="8">
        <f t="shared" si="12"/>
        <v>0</v>
      </c>
      <c r="L49" s="8">
        <f t="shared" si="13"/>
        <v>0</v>
      </c>
      <c r="M49" s="8"/>
      <c r="N49" s="6"/>
      <c r="O49" s="6"/>
      <c r="P49" s="31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s="3" customFormat="1" ht="15" customHeight="1" x14ac:dyDescent="0.2">
      <c r="A50" s="4"/>
      <c r="B50" s="154" t="s">
        <v>27</v>
      </c>
      <c r="C50" s="83" t="s">
        <v>119</v>
      </c>
      <c r="D50" s="73" t="s">
        <v>120</v>
      </c>
      <c r="E50" s="113"/>
      <c r="F50" s="69"/>
      <c r="G50" s="44" t="s">
        <v>121</v>
      </c>
      <c r="H50" s="6"/>
      <c r="I50" s="8">
        <v>15</v>
      </c>
      <c r="J50" s="8">
        <v>1.1000000000000001</v>
      </c>
      <c r="K50" s="8">
        <f t="shared" si="12"/>
        <v>0</v>
      </c>
      <c r="L50" s="8">
        <f t="shared" si="13"/>
        <v>0</v>
      </c>
      <c r="M50" s="8"/>
      <c r="N50" s="6"/>
      <c r="O50" s="6"/>
      <c r="P50" s="31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s="1" customFormat="1" ht="13.5" customHeight="1" x14ac:dyDescent="0.25">
      <c r="A51" s="28">
        <f>SUM(A40:A50)</f>
        <v>0</v>
      </c>
      <c r="B51" s="154" t="s">
        <v>27</v>
      </c>
      <c r="C51" s="29" t="s">
        <v>28</v>
      </c>
      <c r="D51" s="184"/>
      <c r="E51" s="184"/>
      <c r="F51" s="184"/>
      <c r="G51" s="184"/>
      <c r="H51" s="33"/>
      <c r="I51" s="8"/>
      <c r="J51" s="34"/>
      <c r="K51" s="8"/>
      <c r="L51" s="8"/>
      <c r="M51" s="8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s="1" customFormat="1" ht="13.5" customHeight="1" x14ac:dyDescent="0.25">
      <c r="A52" s="76"/>
      <c r="B52" s="45"/>
      <c r="C52" s="75"/>
      <c r="D52" s="53"/>
      <c r="E52" s="129"/>
      <c r="F52" s="53"/>
      <c r="G52" s="53"/>
      <c r="H52" s="33"/>
      <c r="I52" s="8"/>
      <c r="J52" s="34"/>
      <c r="K52" s="8"/>
      <c r="L52" s="8"/>
      <c r="M52" s="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s="1" customFormat="1" ht="18.75" customHeight="1" x14ac:dyDescent="0.25">
      <c r="A53" s="181" t="s">
        <v>143</v>
      </c>
      <c r="B53" s="182"/>
      <c r="C53" s="182"/>
      <c r="D53" s="183"/>
      <c r="E53" s="125" t="s">
        <v>21</v>
      </c>
      <c r="F53" s="60">
        <v>5021353015553</v>
      </c>
      <c r="G53" s="35">
        <v>2.25</v>
      </c>
      <c r="H53" s="33"/>
      <c r="I53" s="8"/>
      <c r="J53" s="34"/>
      <c r="K53" s="8"/>
      <c r="L53" s="8"/>
      <c r="M53" s="8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s="1" customFormat="1" ht="13.5" customHeight="1" x14ac:dyDescent="0.25">
      <c r="A54" s="175" t="s">
        <v>22</v>
      </c>
      <c r="B54" s="176"/>
      <c r="C54" s="48" t="s">
        <v>23</v>
      </c>
      <c r="D54" s="49" t="s">
        <v>24</v>
      </c>
      <c r="E54" s="121"/>
      <c r="F54" s="177" t="s">
        <v>25</v>
      </c>
      <c r="G54" s="178"/>
      <c r="H54" s="33"/>
      <c r="I54" s="8"/>
      <c r="J54" s="34"/>
      <c r="K54" s="8"/>
      <c r="L54" s="8"/>
      <c r="M54" s="8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s="1" customFormat="1" ht="13.5" customHeight="1" x14ac:dyDescent="0.25">
      <c r="A55" s="4"/>
      <c r="B55" s="155" t="s">
        <v>26</v>
      </c>
      <c r="C55" s="84" t="s">
        <v>89</v>
      </c>
      <c r="D55" s="87" t="s">
        <v>87</v>
      </c>
      <c r="E55" s="130"/>
      <c r="F55" s="88"/>
      <c r="G55" s="90" t="s">
        <v>106</v>
      </c>
      <c r="H55" s="6"/>
      <c r="I55" s="8">
        <v>10</v>
      </c>
      <c r="J55" s="8">
        <v>2.25</v>
      </c>
      <c r="K55" s="8">
        <f t="shared" ref="K55" si="14">A55*I55</f>
        <v>0</v>
      </c>
      <c r="L55" s="8">
        <f t="shared" ref="L55" si="15">K55*J55</f>
        <v>0</v>
      </c>
      <c r="M55" s="8"/>
      <c r="N55" s="6"/>
      <c r="O55" s="6"/>
      <c r="P55" s="6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s="1" customFormat="1" ht="13.5" customHeight="1" x14ac:dyDescent="0.25">
      <c r="A56" s="4"/>
      <c r="B56" s="155" t="s">
        <v>26</v>
      </c>
      <c r="C56" s="99" t="s">
        <v>86</v>
      </c>
      <c r="D56" s="89" t="s">
        <v>87</v>
      </c>
      <c r="E56" s="131"/>
      <c r="F56" s="88"/>
      <c r="G56" s="98" t="s">
        <v>88</v>
      </c>
      <c r="H56" s="6"/>
      <c r="I56" s="8">
        <v>10</v>
      </c>
      <c r="J56" s="8">
        <v>2.25</v>
      </c>
      <c r="K56" s="8">
        <f t="shared" ref="K56" si="16">A56*I56</f>
        <v>0</v>
      </c>
      <c r="L56" s="8">
        <f t="shared" ref="L56" si="17">K56*J56</f>
        <v>0</v>
      </c>
      <c r="M56" s="8"/>
      <c r="N56" s="6"/>
      <c r="O56" s="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s="1" customFormat="1" ht="13.5" customHeight="1" x14ac:dyDescent="0.25">
      <c r="A57" s="28">
        <f>SUM(A55:A56)</f>
        <v>0</v>
      </c>
      <c r="B57" s="154" t="s">
        <v>26</v>
      </c>
      <c r="C57" s="29" t="s">
        <v>28</v>
      </c>
      <c r="D57" s="184"/>
      <c r="E57" s="184"/>
      <c r="F57" s="184"/>
      <c r="G57" s="184"/>
      <c r="H57" s="33"/>
      <c r="I57" s="8"/>
      <c r="J57" s="34"/>
      <c r="K57" s="8"/>
      <c r="L57" s="8"/>
      <c r="M57" s="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s="1" customFormat="1" ht="16.5" customHeight="1" x14ac:dyDescent="0.25">
      <c r="A58" s="76"/>
      <c r="B58" s="5"/>
      <c r="C58" s="75"/>
      <c r="D58" s="53"/>
      <c r="E58" s="132"/>
      <c r="F58" s="94"/>
      <c r="G58" s="53"/>
      <c r="H58" s="33"/>
      <c r="I58" s="8"/>
      <c r="J58" s="34"/>
      <c r="K58" s="8"/>
      <c r="L58" s="8"/>
      <c r="M58" s="8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8" customHeight="1" x14ac:dyDescent="0.25">
      <c r="A59" s="181" t="s">
        <v>126</v>
      </c>
      <c r="B59" s="182"/>
      <c r="C59" s="182"/>
      <c r="D59" s="183"/>
      <c r="E59" s="125" t="s">
        <v>21</v>
      </c>
      <c r="F59" s="93" t="s">
        <v>103</v>
      </c>
      <c r="G59" s="35">
        <v>2.82</v>
      </c>
      <c r="I59" s="41"/>
      <c r="J59" s="41"/>
      <c r="K59" s="41"/>
      <c r="L59" s="8"/>
      <c r="M59" s="41"/>
    </row>
    <row r="60" spans="1:33" ht="12" customHeight="1" x14ac:dyDescent="0.25">
      <c r="A60" s="175" t="s">
        <v>22</v>
      </c>
      <c r="B60" s="176"/>
      <c r="C60" s="48" t="s">
        <v>23</v>
      </c>
      <c r="D60" s="49" t="s">
        <v>24</v>
      </c>
      <c r="E60" s="133"/>
      <c r="F60" s="177" t="s">
        <v>25</v>
      </c>
      <c r="G60" s="178"/>
      <c r="I60" s="41"/>
      <c r="J60" s="41"/>
      <c r="K60" s="41"/>
      <c r="L60" s="8"/>
      <c r="M60" s="41"/>
    </row>
    <row r="61" spans="1:33" ht="12.75" customHeight="1" x14ac:dyDescent="0.25">
      <c r="A61" s="4"/>
      <c r="B61" s="107" t="s">
        <v>26</v>
      </c>
      <c r="C61" s="106" t="s">
        <v>65</v>
      </c>
      <c r="D61" s="114" t="s">
        <v>66</v>
      </c>
      <c r="E61" s="134"/>
      <c r="F61" s="115"/>
      <c r="G61" s="109" t="s">
        <v>67</v>
      </c>
      <c r="H61" s="6"/>
      <c r="I61" s="8">
        <v>10</v>
      </c>
      <c r="J61" s="8">
        <v>2.82</v>
      </c>
      <c r="K61" s="8">
        <f t="shared" ref="K61:K69" si="18">A61*I61</f>
        <v>0</v>
      </c>
      <c r="L61" s="8">
        <f t="shared" ref="L61:L69" si="19">K61*J61</f>
        <v>0</v>
      </c>
      <c r="M61" s="8"/>
      <c r="N61" s="6"/>
      <c r="O61" s="6"/>
    </row>
    <row r="62" spans="1:33" ht="15" customHeight="1" x14ac:dyDescent="0.25">
      <c r="A62" s="4"/>
      <c r="B62" s="110" t="s">
        <v>26</v>
      </c>
      <c r="C62" s="106" t="s">
        <v>194</v>
      </c>
      <c r="D62" s="114" t="s">
        <v>195</v>
      </c>
      <c r="E62" s="135"/>
      <c r="F62" s="91"/>
      <c r="G62" s="158" t="s">
        <v>196</v>
      </c>
      <c r="H62" s="6"/>
      <c r="I62" s="8">
        <v>10</v>
      </c>
      <c r="J62" s="8">
        <v>2.82</v>
      </c>
      <c r="K62" s="8">
        <f t="shared" si="18"/>
        <v>0</v>
      </c>
      <c r="L62" s="8">
        <f t="shared" si="19"/>
        <v>0</v>
      </c>
      <c r="M62" s="8"/>
      <c r="N62" s="6"/>
      <c r="O62" s="6"/>
    </row>
    <row r="63" spans="1:33" ht="15" customHeight="1" x14ac:dyDescent="0.25">
      <c r="A63" s="4"/>
      <c r="B63" s="110" t="s">
        <v>26</v>
      </c>
      <c r="C63" s="106" t="s">
        <v>197</v>
      </c>
      <c r="D63" s="114" t="s">
        <v>198</v>
      </c>
      <c r="E63" s="135"/>
      <c r="F63" s="91"/>
      <c r="G63" s="158" t="s">
        <v>199</v>
      </c>
      <c r="H63" s="6"/>
      <c r="I63" s="8">
        <v>10</v>
      </c>
      <c r="J63" s="8">
        <v>2.82</v>
      </c>
      <c r="K63" s="8">
        <f t="shared" si="18"/>
        <v>0</v>
      </c>
      <c r="L63" s="8">
        <f t="shared" si="19"/>
        <v>0</v>
      </c>
      <c r="M63" s="8"/>
      <c r="N63" s="6"/>
      <c r="O63" s="6"/>
    </row>
    <row r="64" spans="1:33" ht="15" customHeight="1" x14ac:dyDescent="0.25">
      <c r="A64" s="4"/>
      <c r="B64" s="110" t="s">
        <v>26</v>
      </c>
      <c r="C64" s="106" t="s">
        <v>61</v>
      </c>
      <c r="D64" s="114" t="s">
        <v>62</v>
      </c>
      <c r="E64" s="135"/>
      <c r="F64" s="91"/>
      <c r="G64" s="90" t="s">
        <v>63</v>
      </c>
      <c r="H64" s="6"/>
      <c r="I64" s="8">
        <v>10</v>
      </c>
      <c r="J64" s="8">
        <v>2.82</v>
      </c>
      <c r="K64" s="8">
        <f t="shared" si="18"/>
        <v>0</v>
      </c>
      <c r="L64" s="8">
        <f t="shared" si="19"/>
        <v>0</v>
      </c>
      <c r="M64" s="8"/>
      <c r="N64" s="6"/>
      <c r="O64" s="6"/>
    </row>
    <row r="65" spans="1:33" ht="15" customHeight="1" x14ac:dyDescent="0.25">
      <c r="A65" s="4"/>
      <c r="B65" s="110" t="s">
        <v>26</v>
      </c>
      <c r="C65" s="106" t="s">
        <v>162</v>
      </c>
      <c r="D65" s="105" t="s">
        <v>163</v>
      </c>
      <c r="E65" s="148"/>
      <c r="F65" s="91"/>
      <c r="G65" s="90" t="s">
        <v>164</v>
      </c>
      <c r="H65" s="6"/>
      <c r="I65" s="8">
        <v>10</v>
      </c>
      <c r="J65" s="8">
        <v>2.82</v>
      </c>
      <c r="K65" s="8">
        <f t="shared" si="18"/>
        <v>0</v>
      </c>
      <c r="L65" s="8">
        <f t="shared" si="19"/>
        <v>0</v>
      </c>
      <c r="M65" s="8"/>
      <c r="N65" s="6"/>
      <c r="O65" s="6"/>
    </row>
    <row r="66" spans="1:33" ht="15" customHeight="1" x14ac:dyDescent="0.25">
      <c r="A66" s="4"/>
      <c r="B66" s="110" t="s">
        <v>26</v>
      </c>
      <c r="C66" s="106" t="s">
        <v>189</v>
      </c>
      <c r="D66" s="157" t="s">
        <v>190</v>
      </c>
      <c r="E66" s="173"/>
      <c r="G66" s="174" t="s">
        <v>191</v>
      </c>
      <c r="H66" s="6"/>
      <c r="I66" s="8">
        <v>10</v>
      </c>
      <c r="J66" s="8">
        <v>2.82</v>
      </c>
      <c r="K66" s="8">
        <f t="shared" si="18"/>
        <v>0</v>
      </c>
      <c r="L66" s="8">
        <f t="shared" si="19"/>
        <v>0</v>
      </c>
      <c r="M66" s="8"/>
      <c r="N66" s="6"/>
      <c r="O66" s="6"/>
    </row>
    <row r="67" spans="1:33" ht="15" customHeight="1" x14ac:dyDescent="0.25">
      <c r="A67" s="4"/>
      <c r="B67" s="110" t="s">
        <v>26</v>
      </c>
      <c r="C67" s="106" t="s">
        <v>282</v>
      </c>
      <c r="D67" s="157" t="s">
        <v>283</v>
      </c>
      <c r="E67" s="135" t="s">
        <v>42</v>
      </c>
      <c r="F67" s="91"/>
      <c r="G67" s="158" t="s">
        <v>205</v>
      </c>
      <c r="H67" s="6"/>
      <c r="I67" s="8">
        <v>10</v>
      </c>
      <c r="J67" s="8">
        <v>2.82</v>
      </c>
      <c r="K67" s="8">
        <f t="shared" si="18"/>
        <v>0</v>
      </c>
      <c r="L67" s="8">
        <f t="shared" si="19"/>
        <v>0</v>
      </c>
      <c r="M67" s="8"/>
      <c r="N67" s="6"/>
      <c r="O67" s="6"/>
    </row>
    <row r="68" spans="1:33" ht="15" customHeight="1" x14ac:dyDescent="0.25">
      <c r="A68" s="4"/>
      <c r="B68" s="110" t="s">
        <v>26</v>
      </c>
      <c r="C68" s="106" t="s">
        <v>284</v>
      </c>
      <c r="D68" s="157" t="s">
        <v>283</v>
      </c>
      <c r="E68" s="135" t="s">
        <v>42</v>
      </c>
      <c r="F68" s="91"/>
      <c r="G68" s="158" t="s">
        <v>285</v>
      </c>
      <c r="H68" s="6"/>
      <c r="I68" s="8">
        <v>10</v>
      </c>
      <c r="J68" s="8">
        <v>2.82</v>
      </c>
      <c r="K68" s="8">
        <f t="shared" si="18"/>
        <v>0</v>
      </c>
      <c r="L68" s="8">
        <f t="shared" si="19"/>
        <v>0</v>
      </c>
      <c r="M68" s="8"/>
      <c r="N68" s="6"/>
      <c r="O68" s="6"/>
    </row>
    <row r="69" spans="1:33" ht="15" customHeight="1" x14ac:dyDescent="0.25">
      <c r="A69" s="4"/>
      <c r="B69" s="110" t="s">
        <v>26</v>
      </c>
      <c r="C69" s="106" t="s">
        <v>286</v>
      </c>
      <c r="D69" s="157" t="s">
        <v>283</v>
      </c>
      <c r="E69" s="135" t="s">
        <v>42</v>
      </c>
      <c r="F69" s="91"/>
      <c r="G69" s="158" t="s">
        <v>287</v>
      </c>
      <c r="H69" s="6"/>
      <c r="I69" s="8">
        <v>10</v>
      </c>
      <c r="J69" s="8">
        <v>2.82</v>
      </c>
      <c r="K69" s="8">
        <f t="shared" si="18"/>
        <v>0</v>
      </c>
      <c r="L69" s="8">
        <f t="shared" si="19"/>
        <v>0</v>
      </c>
      <c r="M69" s="8"/>
      <c r="N69" s="6"/>
      <c r="O69" s="6"/>
    </row>
    <row r="70" spans="1:33" ht="15" customHeight="1" x14ac:dyDescent="0.25">
      <c r="A70" s="4"/>
      <c r="B70" s="110" t="s">
        <v>26</v>
      </c>
      <c r="C70" s="83" t="s">
        <v>147</v>
      </c>
      <c r="D70" s="73" t="s">
        <v>148</v>
      </c>
      <c r="E70" s="122" t="s">
        <v>42</v>
      </c>
      <c r="F70" s="69"/>
      <c r="G70" s="97" t="s">
        <v>149</v>
      </c>
      <c r="H70" s="6"/>
      <c r="I70" s="8">
        <v>10</v>
      </c>
      <c r="J70" s="8">
        <v>2.82</v>
      </c>
      <c r="K70" s="8">
        <f t="shared" ref="K70" si="20">A70*I70</f>
        <v>0</v>
      </c>
      <c r="L70" s="8">
        <f t="shared" ref="L70" si="21">K70*J70</f>
        <v>0</v>
      </c>
      <c r="M70" s="8"/>
      <c r="N70" s="6"/>
      <c r="O70" s="6"/>
    </row>
    <row r="71" spans="1:33" s="1" customFormat="1" ht="13.5" customHeight="1" x14ac:dyDescent="0.25">
      <c r="A71" s="28">
        <f>SUM(A61:A70)</f>
        <v>0</v>
      </c>
      <c r="B71" s="45" t="s">
        <v>26</v>
      </c>
      <c r="C71" s="29" t="s">
        <v>28</v>
      </c>
      <c r="D71" s="185"/>
      <c r="E71" s="184"/>
      <c r="F71" s="184"/>
      <c r="G71" s="184"/>
      <c r="H71" s="33"/>
      <c r="I71" s="8"/>
      <c r="J71" s="34"/>
      <c r="K71" s="8"/>
      <c r="L71" s="8"/>
      <c r="M71" s="8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s="26" customFormat="1" ht="16.5" customHeight="1" x14ac:dyDescent="0.25">
      <c r="A72" s="55"/>
      <c r="B72" s="54"/>
      <c r="C72" s="56"/>
      <c r="E72" s="123"/>
      <c r="H72" s="7"/>
      <c r="I72" s="8"/>
      <c r="J72" s="8"/>
      <c r="K72" s="8"/>
      <c r="L72" s="8"/>
      <c r="M72" s="8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33" s="26" customFormat="1" ht="19.5" x14ac:dyDescent="0.25">
      <c r="A73" s="181" t="s">
        <v>50</v>
      </c>
      <c r="B73" s="182"/>
      <c r="C73" s="182"/>
      <c r="D73" s="183"/>
      <c r="E73" s="125" t="s">
        <v>21</v>
      </c>
      <c r="F73" s="60">
        <v>5021353002201</v>
      </c>
      <c r="G73" s="35">
        <v>2.82</v>
      </c>
      <c r="H73" s="7"/>
      <c r="I73" s="8"/>
      <c r="J73" s="8"/>
      <c r="K73" s="8"/>
      <c r="L73" s="8"/>
      <c r="M73" s="8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33" s="26" customFormat="1" x14ac:dyDescent="0.25">
      <c r="A74" s="175" t="s">
        <v>22</v>
      </c>
      <c r="B74" s="176"/>
      <c r="C74" s="48" t="s">
        <v>23</v>
      </c>
      <c r="D74" s="49" t="s">
        <v>24</v>
      </c>
      <c r="E74" s="133"/>
      <c r="F74" s="177" t="s">
        <v>25</v>
      </c>
      <c r="G74" s="178"/>
      <c r="H74" s="7"/>
      <c r="I74" s="8"/>
      <c r="J74" s="8"/>
      <c r="K74" s="8"/>
      <c r="L74" s="8"/>
      <c r="M74" s="8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33" s="26" customFormat="1" x14ac:dyDescent="0.2">
      <c r="A75" s="4"/>
      <c r="B75" s="154" t="s">
        <v>26</v>
      </c>
      <c r="C75" s="83" t="s">
        <v>140</v>
      </c>
      <c r="D75" s="74" t="s">
        <v>141</v>
      </c>
      <c r="E75" s="122"/>
      <c r="F75" s="25"/>
      <c r="G75" s="44" t="s">
        <v>142</v>
      </c>
      <c r="H75" s="6"/>
      <c r="I75" s="8">
        <v>10</v>
      </c>
      <c r="J75" s="8">
        <v>2.82</v>
      </c>
      <c r="K75" s="8">
        <f t="shared" ref="K75" si="22">A75*I75</f>
        <v>0</v>
      </c>
      <c r="L75" s="8">
        <f t="shared" ref="L75" si="23">K75*J75</f>
        <v>0</v>
      </c>
      <c r="M75" s="8"/>
      <c r="N75" s="6"/>
      <c r="O75" s="6"/>
      <c r="P75" s="31"/>
      <c r="Q75" s="7"/>
      <c r="R75" s="7"/>
      <c r="S75" s="7"/>
      <c r="T75" s="7"/>
      <c r="U75" s="7"/>
      <c r="V75" s="7"/>
      <c r="W75" s="7"/>
    </row>
    <row r="76" spans="1:33" s="26" customFormat="1" x14ac:dyDescent="0.2">
      <c r="A76" s="4"/>
      <c r="B76" s="154" t="s">
        <v>26</v>
      </c>
      <c r="C76" s="83" t="s">
        <v>114</v>
      </c>
      <c r="D76" s="74" t="s">
        <v>115</v>
      </c>
      <c r="E76" s="122"/>
      <c r="F76" s="25"/>
      <c r="G76" s="44" t="s">
        <v>116</v>
      </c>
      <c r="H76" s="6"/>
      <c r="I76" s="8">
        <v>10</v>
      </c>
      <c r="J76" s="8">
        <v>2.82</v>
      </c>
      <c r="K76" s="8">
        <f t="shared" ref="K76:K89" si="24">A76*I76</f>
        <v>0</v>
      </c>
      <c r="L76" s="8">
        <f t="shared" ref="L76:L89" si="25">K76*J76</f>
        <v>0</v>
      </c>
      <c r="M76" s="8"/>
      <c r="N76" s="6"/>
      <c r="O76" s="6"/>
      <c r="P76" s="31"/>
      <c r="Q76" s="7"/>
      <c r="R76" s="7"/>
      <c r="S76" s="7"/>
      <c r="T76" s="7"/>
      <c r="U76" s="7"/>
      <c r="V76" s="7"/>
      <c r="W76" s="7"/>
    </row>
    <row r="77" spans="1:33" s="26" customFormat="1" x14ac:dyDescent="0.2">
      <c r="A77" s="4"/>
      <c r="B77" s="154" t="s">
        <v>26</v>
      </c>
      <c r="C77" s="83" t="s">
        <v>216</v>
      </c>
      <c r="D77" s="74" t="s">
        <v>215</v>
      </c>
      <c r="E77" s="122"/>
      <c r="F77" s="25"/>
      <c r="G77" s="44" t="s">
        <v>217</v>
      </c>
      <c r="H77" s="6"/>
      <c r="I77" s="8">
        <v>10</v>
      </c>
      <c r="J77" s="8">
        <v>2.82</v>
      </c>
      <c r="K77" s="8">
        <f t="shared" si="24"/>
        <v>0</v>
      </c>
      <c r="L77" s="8">
        <f t="shared" si="25"/>
        <v>0</v>
      </c>
      <c r="M77" s="8"/>
      <c r="N77" s="6"/>
      <c r="O77" s="6"/>
      <c r="P77" s="31"/>
      <c r="Q77" s="7"/>
      <c r="R77" s="7"/>
      <c r="S77" s="7"/>
      <c r="T77" s="7"/>
      <c r="U77" s="7"/>
      <c r="V77" s="7"/>
      <c r="W77" s="7"/>
    </row>
    <row r="78" spans="1:33" s="26" customFormat="1" x14ac:dyDescent="0.2">
      <c r="A78" s="4"/>
      <c r="B78" s="154" t="s">
        <v>26</v>
      </c>
      <c r="C78" s="83" t="s">
        <v>127</v>
      </c>
      <c r="D78" s="74" t="s">
        <v>128</v>
      </c>
      <c r="E78" s="122"/>
      <c r="F78" s="25"/>
      <c r="G78" s="44" t="s">
        <v>129</v>
      </c>
      <c r="H78" s="6"/>
      <c r="I78" s="8">
        <v>10</v>
      </c>
      <c r="J78" s="8">
        <v>2.82</v>
      </c>
      <c r="K78" s="8">
        <f t="shared" si="24"/>
        <v>0</v>
      </c>
      <c r="L78" s="8">
        <f t="shared" si="25"/>
        <v>0</v>
      </c>
      <c r="M78" s="8"/>
      <c r="N78" s="6"/>
      <c r="O78" s="6"/>
      <c r="P78" s="31"/>
      <c r="Q78" s="7"/>
      <c r="R78" s="7"/>
      <c r="S78" s="7"/>
      <c r="T78" s="7"/>
      <c r="U78" s="7"/>
      <c r="V78" s="7"/>
      <c r="W78" s="7"/>
    </row>
    <row r="79" spans="1:33" s="26" customFormat="1" x14ac:dyDescent="0.2">
      <c r="A79" s="4"/>
      <c r="B79" s="154" t="s">
        <v>26</v>
      </c>
      <c r="C79" s="83" t="s">
        <v>237</v>
      </c>
      <c r="D79" s="73" t="s">
        <v>115</v>
      </c>
      <c r="E79" s="122"/>
      <c r="F79" s="25"/>
      <c r="G79" s="90" t="s">
        <v>238</v>
      </c>
      <c r="H79" s="6"/>
      <c r="I79" s="8">
        <v>10</v>
      </c>
      <c r="J79" s="8">
        <v>2.82</v>
      </c>
      <c r="K79" s="8">
        <f t="shared" si="24"/>
        <v>0</v>
      </c>
      <c r="L79" s="8">
        <f t="shared" si="25"/>
        <v>0</v>
      </c>
      <c r="M79" s="8"/>
      <c r="N79" s="6"/>
      <c r="O79" s="6"/>
      <c r="P79" s="31"/>
      <c r="Q79" s="7"/>
      <c r="R79" s="7"/>
      <c r="S79" s="7"/>
      <c r="T79" s="7"/>
      <c r="U79" s="7"/>
      <c r="V79" s="7"/>
      <c r="W79" s="7"/>
    </row>
    <row r="80" spans="1:33" s="26" customFormat="1" x14ac:dyDescent="0.2">
      <c r="A80" s="4"/>
      <c r="B80" s="154" t="s">
        <v>26</v>
      </c>
      <c r="C80" s="83" t="s">
        <v>219</v>
      </c>
      <c r="D80" s="73" t="s">
        <v>220</v>
      </c>
      <c r="E80" s="122" t="s">
        <v>42</v>
      </c>
      <c r="F80" s="25"/>
      <c r="G80" s="90" t="s">
        <v>221</v>
      </c>
      <c r="H80" s="6"/>
      <c r="I80" s="8">
        <v>10</v>
      </c>
      <c r="J80" s="8">
        <v>2.82</v>
      </c>
      <c r="K80" s="8">
        <f t="shared" si="24"/>
        <v>0</v>
      </c>
      <c r="L80" s="8">
        <f t="shared" si="25"/>
        <v>0</v>
      </c>
      <c r="M80" s="8"/>
      <c r="N80" s="6"/>
      <c r="O80" s="6"/>
      <c r="P80" s="31"/>
      <c r="Q80" s="7"/>
      <c r="R80" s="7"/>
      <c r="S80" s="7"/>
      <c r="T80" s="7"/>
      <c r="U80" s="7"/>
      <c r="V80" s="7"/>
      <c r="W80" s="7"/>
    </row>
    <row r="81" spans="1:23" s="26" customFormat="1" x14ac:dyDescent="0.2">
      <c r="A81" s="4"/>
      <c r="B81" s="154" t="s">
        <v>26</v>
      </c>
      <c r="C81" s="83" t="s">
        <v>200</v>
      </c>
      <c r="D81" s="73" t="s">
        <v>201</v>
      </c>
      <c r="E81" s="122"/>
      <c r="F81" s="25"/>
      <c r="G81" s="90" t="s">
        <v>202</v>
      </c>
      <c r="H81" s="6"/>
      <c r="I81" s="8">
        <v>10</v>
      </c>
      <c r="J81" s="8">
        <v>2.82</v>
      </c>
      <c r="K81" s="8">
        <f t="shared" si="24"/>
        <v>0</v>
      </c>
      <c r="L81" s="8">
        <f t="shared" si="25"/>
        <v>0</v>
      </c>
      <c r="M81" s="8"/>
      <c r="N81" s="6"/>
      <c r="O81" s="6"/>
      <c r="P81" s="31"/>
      <c r="Q81" s="7"/>
      <c r="R81" s="7"/>
      <c r="S81" s="7"/>
      <c r="T81" s="7"/>
      <c r="U81" s="7"/>
      <c r="V81" s="7"/>
      <c r="W81" s="7"/>
    </row>
    <row r="82" spans="1:23" s="26" customFormat="1" x14ac:dyDescent="0.2">
      <c r="A82" s="4"/>
      <c r="B82" s="154" t="s">
        <v>26</v>
      </c>
      <c r="C82" s="83" t="s">
        <v>96</v>
      </c>
      <c r="D82" s="73" t="s">
        <v>97</v>
      </c>
      <c r="E82" s="122"/>
      <c r="F82" s="25"/>
      <c r="G82" s="90" t="s">
        <v>98</v>
      </c>
      <c r="H82" s="6"/>
      <c r="I82" s="8">
        <v>10</v>
      </c>
      <c r="J82" s="8">
        <v>2.82</v>
      </c>
      <c r="K82" s="8">
        <f t="shared" si="24"/>
        <v>0</v>
      </c>
      <c r="L82" s="8">
        <f t="shared" si="25"/>
        <v>0</v>
      </c>
      <c r="M82" s="8"/>
      <c r="N82" s="6"/>
      <c r="O82" s="6"/>
      <c r="P82" s="31"/>
      <c r="Q82" s="7"/>
      <c r="R82" s="7"/>
      <c r="S82" s="7"/>
      <c r="T82" s="7"/>
      <c r="U82" s="7"/>
      <c r="V82" s="7"/>
      <c r="W82" s="7"/>
    </row>
    <row r="83" spans="1:23" s="26" customFormat="1" x14ac:dyDescent="0.2">
      <c r="A83" s="4"/>
      <c r="B83" s="154" t="s">
        <v>26</v>
      </c>
      <c r="C83" s="83" t="s">
        <v>69</v>
      </c>
      <c r="D83" s="73" t="s">
        <v>70</v>
      </c>
      <c r="E83" s="122"/>
      <c r="F83" s="25"/>
      <c r="G83" s="90" t="s">
        <v>71</v>
      </c>
      <c r="H83" s="6"/>
      <c r="I83" s="8">
        <v>10</v>
      </c>
      <c r="J83" s="8">
        <v>2.82</v>
      </c>
      <c r="K83" s="8">
        <f t="shared" si="24"/>
        <v>0</v>
      </c>
      <c r="L83" s="8">
        <f t="shared" si="25"/>
        <v>0</v>
      </c>
      <c r="M83" s="8"/>
      <c r="N83" s="6"/>
      <c r="O83" s="6"/>
      <c r="P83" s="31"/>
      <c r="Q83" s="7"/>
      <c r="R83" s="7"/>
      <c r="S83" s="7"/>
      <c r="T83" s="7"/>
      <c r="U83" s="7"/>
      <c r="V83" s="7"/>
      <c r="W83" s="7"/>
    </row>
    <row r="84" spans="1:23" s="26" customFormat="1" x14ac:dyDescent="0.2">
      <c r="A84" s="4"/>
      <c r="B84" s="154" t="s">
        <v>26</v>
      </c>
      <c r="C84" s="83" t="s">
        <v>222</v>
      </c>
      <c r="D84" s="73" t="s">
        <v>223</v>
      </c>
      <c r="E84" s="122"/>
      <c r="G84" s="90" t="s">
        <v>224</v>
      </c>
      <c r="H84" s="6"/>
      <c r="I84" s="8">
        <v>10</v>
      </c>
      <c r="J84" s="8">
        <v>2.82</v>
      </c>
      <c r="K84" s="8">
        <f t="shared" si="24"/>
        <v>0</v>
      </c>
      <c r="L84" s="8">
        <f t="shared" si="25"/>
        <v>0</v>
      </c>
      <c r="M84" s="8"/>
      <c r="N84" s="6"/>
      <c r="O84" s="6"/>
      <c r="P84" s="31"/>
      <c r="Q84" s="7"/>
      <c r="R84" s="7"/>
      <c r="S84" s="7"/>
      <c r="T84" s="7"/>
      <c r="U84" s="7"/>
      <c r="V84" s="7"/>
      <c r="W84" s="7"/>
    </row>
    <row r="85" spans="1:23" s="26" customFormat="1" x14ac:dyDescent="0.2">
      <c r="A85" s="4"/>
      <c r="B85" s="154" t="s">
        <v>26</v>
      </c>
      <c r="C85" s="83" t="s">
        <v>214</v>
      </c>
      <c r="D85" s="73" t="s">
        <v>212</v>
      </c>
      <c r="E85" s="122"/>
      <c r="F85" s="25"/>
      <c r="G85" s="90" t="s">
        <v>213</v>
      </c>
      <c r="H85" s="6"/>
      <c r="I85" s="8">
        <v>10</v>
      </c>
      <c r="J85" s="8">
        <v>2.82</v>
      </c>
      <c r="K85" s="8">
        <f t="shared" si="24"/>
        <v>0</v>
      </c>
      <c r="L85" s="8">
        <f t="shared" si="25"/>
        <v>0</v>
      </c>
      <c r="M85" s="8"/>
      <c r="N85" s="6"/>
      <c r="O85" s="6"/>
      <c r="P85" s="31"/>
      <c r="Q85" s="7"/>
      <c r="R85" s="7"/>
      <c r="S85" s="7"/>
      <c r="T85" s="7"/>
      <c r="U85" s="7"/>
      <c r="V85" s="7"/>
      <c r="W85" s="7"/>
    </row>
    <row r="86" spans="1:23" s="26" customFormat="1" x14ac:dyDescent="0.2">
      <c r="A86" s="4"/>
      <c r="B86" s="154" t="s">
        <v>26</v>
      </c>
      <c r="C86" s="83" t="s">
        <v>90</v>
      </c>
      <c r="D86" s="74" t="s">
        <v>91</v>
      </c>
      <c r="E86" s="113"/>
      <c r="F86" s="25"/>
      <c r="G86" s="159" t="s">
        <v>92</v>
      </c>
      <c r="H86" s="6"/>
      <c r="I86" s="8">
        <v>10</v>
      </c>
      <c r="J86" s="8">
        <v>2.82</v>
      </c>
      <c r="K86" s="8">
        <f t="shared" si="24"/>
        <v>0</v>
      </c>
      <c r="L86" s="8">
        <f t="shared" si="25"/>
        <v>0</v>
      </c>
      <c r="M86" s="8"/>
      <c r="N86" s="6"/>
      <c r="O86" s="6"/>
      <c r="P86" s="31"/>
      <c r="Q86" s="7"/>
      <c r="R86" s="7"/>
      <c r="S86" s="7"/>
      <c r="T86" s="7"/>
      <c r="U86" s="7"/>
      <c r="V86" s="7"/>
      <c r="W86" s="7"/>
    </row>
    <row r="87" spans="1:23" s="26" customFormat="1" x14ac:dyDescent="0.2">
      <c r="A87" s="4"/>
      <c r="B87" s="154" t="s">
        <v>26</v>
      </c>
      <c r="C87" s="83" t="s">
        <v>239</v>
      </c>
      <c r="D87" s="73" t="s">
        <v>240</v>
      </c>
      <c r="E87" s="113" t="s">
        <v>42</v>
      </c>
      <c r="G87" s="165" t="s">
        <v>241</v>
      </c>
      <c r="H87" s="6"/>
      <c r="I87" s="8">
        <v>10</v>
      </c>
      <c r="J87" s="8">
        <v>2.82</v>
      </c>
      <c r="K87" s="8">
        <f t="shared" si="24"/>
        <v>0</v>
      </c>
      <c r="L87" s="8">
        <f t="shared" si="25"/>
        <v>0</v>
      </c>
      <c r="M87" s="8"/>
      <c r="N87" s="6"/>
      <c r="O87" s="6"/>
      <c r="P87" s="31"/>
      <c r="Q87" s="7"/>
      <c r="R87" s="7"/>
      <c r="S87" s="7"/>
      <c r="T87" s="7"/>
      <c r="U87" s="7"/>
      <c r="V87" s="7"/>
      <c r="W87" s="7"/>
    </row>
    <row r="88" spans="1:23" s="26" customFormat="1" x14ac:dyDescent="0.2">
      <c r="A88" s="4"/>
      <c r="B88" s="154" t="s">
        <v>26</v>
      </c>
      <c r="C88" s="83" t="s">
        <v>29</v>
      </c>
      <c r="D88" s="73" t="s">
        <v>30</v>
      </c>
      <c r="E88" s="113"/>
      <c r="F88" s="25"/>
      <c r="G88" s="90" t="s">
        <v>31</v>
      </c>
      <c r="H88" s="6"/>
      <c r="I88" s="8">
        <v>10</v>
      </c>
      <c r="J88" s="8">
        <v>2.82</v>
      </c>
      <c r="K88" s="8">
        <f t="shared" si="24"/>
        <v>0</v>
      </c>
      <c r="L88" s="8">
        <f t="shared" si="25"/>
        <v>0</v>
      </c>
      <c r="M88" s="8"/>
      <c r="N88" s="6"/>
      <c r="O88" s="6"/>
      <c r="P88" s="31"/>
      <c r="Q88" s="7"/>
      <c r="R88" s="7"/>
      <c r="S88" s="7"/>
      <c r="T88" s="7"/>
      <c r="U88" s="7"/>
      <c r="V88" s="7"/>
      <c r="W88" s="7"/>
    </row>
    <row r="89" spans="1:23" s="26" customFormat="1" x14ac:dyDescent="0.2">
      <c r="A89" s="4"/>
      <c r="B89" s="154" t="s">
        <v>26</v>
      </c>
      <c r="C89" s="83" t="s">
        <v>119</v>
      </c>
      <c r="D89" s="73" t="s">
        <v>120</v>
      </c>
      <c r="E89" s="113"/>
      <c r="F89" s="25"/>
      <c r="G89" s="90" t="s">
        <v>121</v>
      </c>
      <c r="H89" s="6"/>
      <c r="I89" s="8">
        <v>10</v>
      </c>
      <c r="J89" s="8">
        <v>2.82</v>
      </c>
      <c r="K89" s="8">
        <f t="shared" si="24"/>
        <v>0</v>
      </c>
      <c r="L89" s="8">
        <f t="shared" si="25"/>
        <v>0</v>
      </c>
      <c r="M89" s="8"/>
      <c r="N89" s="6"/>
      <c r="O89" s="6"/>
      <c r="P89" s="31"/>
      <c r="Q89" s="7"/>
      <c r="R89" s="7"/>
      <c r="S89" s="7"/>
      <c r="T89" s="7"/>
      <c r="U89" s="7"/>
      <c r="V89" s="7"/>
      <c r="W89" s="7"/>
    </row>
    <row r="90" spans="1:23" s="26" customFormat="1" x14ac:dyDescent="0.2">
      <c r="A90" s="28">
        <f>SUM(A75:A89)</f>
        <v>0</v>
      </c>
      <c r="B90" s="154" t="s">
        <v>26</v>
      </c>
      <c r="C90" s="29" t="s">
        <v>28</v>
      </c>
      <c r="D90" s="100"/>
      <c r="E90" s="137"/>
      <c r="F90" s="103"/>
      <c r="G90" s="101"/>
      <c r="H90" s="7"/>
      <c r="I90" s="8"/>
      <c r="J90" s="8"/>
      <c r="K90" s="8"/>
      <c r="L90" s="8"/>
      <c r="M90" s="8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s="26" customFormat="1" x14ac:dyDescent="0.25">
      <c r="A91" s="55"/>
      <c r="B91" s="54"/>
      <c r="C91" s="56"/>
      <c r="E91" s="123"/>
      <c r="H91" s="7"/>
      <c r="I91" s="8"/>
      <c r="J91" s="8"/>
      <c r="K91" s="8"/>
      <c r="L91" s="8"/>
      <c r="M91" s="8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s="26" customFormat="1" ht="19.5" x14ac:dyDescent="0.25">
      <c r="A92" s="181" t="s">
        <v>176</v>
      </c>
      <c r="B92" s="182"/>
      <c r="C92" s="182"/>
      <c r="D92" s="183"/>
      <c r="E92" s="125" t="s">
        <v>21</v>
      </c>
      <c r="F92" s="60">
        <v>5021353002225</v>
      </c>
      <c r="G92" s="35">
        <v>3.41</v>
      </c>
      <c r="H92" s="7"/>
      <c r="I92" s="8"/>
      <c r="J92" s="8"/>
      <c r="K92" s="8"/>
      <c r="L92" s="8"/>
      <c r="M92" s="8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s="26" customFormat="1" x14ac:dyDescent="0.25">
      <c r="A93" s="175" t="s">
        <v>22</v>
      </c>
      <c r="B93" s="176"/>
      <c r="C93" s="48" t="s">
        <v>23</v>
      </c>
      <c r="D93" s="49" t="s">
        <v>24</v>
      </c>
      <c r="E93" s="133"/>
      <c r="F93" s="177" t="s">
        <v>25</v>
      </c>
      <c r="G93" s="178"/>
      <c r="H93" s="7"/>
      <c r="I93" s="8"/>
      <c r="J93" s="8"/>
      <c r="K93" s="8"/>
      <c r="L93" s="8"/>
      <c r="M93" s="8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s="26" customFormat="1" x14ac:dyDescent="0.25">
      <c r="A94" s="4"/>
      <c r="B94" s="107" t="s">
        <v>26</v>
      </c>
      <c r="C94" s="106" t="s">
        <v>155</v>
      </c>
      <c r="D94" s="105" t="s">
        <v>107</v>
      </c>
      <c r="E94" s="148"/>
      <c r="F94" s="145"/>
      <c r="G94" s="109" t="s">
        <v>154</v>
      </c>
      <c r="H94" s="6"/>
      <c r="I94" s="8">
        <v>10</v>
      </c>
      <c r="J94" s="8">
        <v>3.41</v>
      </c>
      <c r="K94" s="8">
        <f t="shared" ref="K94:K107" si="26">A94*I94</f>
        <v>0</v>
      </c>
      <c r="L94" s="8">
        <f t="shared" ref="L94:L107" si="27">K94*J94</f>
        <v>0</v>
      </c>
      <c r="M94" s="8"/>
      <c r="N94" s="6"/>
      <c r="O94" s="7"/>
      <c r="P94" s="7"/>
      <c r="Q94" s="7"/>
      <c r="R94" s="7"/>
      <c r="S94" s="7"/>
      <c r="T94" s="7"/>
      <c r="U94" s="7"/>
      <c r="V94" s="7"/>
      <c r="W94" s="7"/>
    </row>
    <row r="95" spans="1:23" s="26" customFormat="1" x14ac:dyDescent="0.25">
      <c r="A95" s="4"/>
      <c r="B95" s="107" t="s">
        <v>26</v>
      </c>
      <c r="C95" s="106" t="s">
        <v>130</v>
      </c>
      <c r="D95" s="105" t="s">
        <v>107</v>
      </c>
      <c r="E95" s="135"/>
      <c r="F95" s="104"/>
      <c r="G95" s="109" t="s">
        <v>131</v>
      </c>
      <c r="H95" s="6"/>
      <c r="I95" s="8">
        <v>10</v>
      </c>
      <c r="J95" s="8">
        <v>3.41</v>
      </c>
      <c r="K95" s="8">
        <f t="shared" si="26"/>
        <v>0</v>
      </c>
      <c r="L95" s="8">
        <f t="shared" si="27"/>
        <v>0</v>
      </c>
      <c r="M95" s="8"/>
      <c r="N95" s="6"/>
      <c r="O95" s="7"/>
      <c r="P95" s="7"/>
      <c r="Q95" s="7"/>
      <c r="R95" s="7"/>
      <c r="S95" s="7"/>
      <c r="T95" s="7"/>
      <c r="U95" s="7"/>
      <c r="V95" s="7"/>
      <c r="W95" s="7"/>
    </row>
    <row r="96" spans="1:23" s="26" customFormat="1" x14ac:dyDescent="0.25">
      <c r="A96" s="4"/>
      <c r="B96" s="107" t="s">
        <v>26</v>
      </c>
      <c r="C96" s="106" t="s">
        <v>156</v>
      </c>
      <c r="D96" s="105" t="s">
        <v>157</v>
      </c>
      <c r="E96" s="135"/>
      <c r="F96" s="25"/>
      <c r="G96" s="109" t="s">
        <v>158</v>
      </c>
      <c r="H96" s="6"/>
      <c r="I96" s="8">
        <v>10</v>
      </c>
      <c r="J96" s="8">
        <v>3.41</v>
      </c>
      <c r="K96" s="8">
        <f t="shared" si="26"/>
        <v>0</v>
      </c>
      <c r="L96" s="8">
        <f t="shared" si="27"/>
        <v>0</v>
      </c>
      <c r="M96" s="8"/>
      <c r="N96" s="6"/>
      <c r="O96" s="7"/>
      <c r="P96" s="7"/>
      <c r="Q96" s="7"/>
      <c r="R96" s="7"/>
      <c r="S96" s="7"/>
      <c r="T96" s="7"/>
      <c r="U96" s="7"/>
      <c r="V96" s="7"/>
      <c r="W96" s="7"/>
    </row>
    <row r="97" spans="1:23" s="26" customFormat="1" x14ac:dyDescent="0.25">
      <c r="A97" s="4"/>
      <c r="B97" s="107" t="s">
        <v>26</v>
      </c>
      <c r="C97" s="106" t="s">
        <v>167</v>
      </c>
      <c r="D97" s="114" t="s">
        <v>87</v>
      </c>
      <c r="E97" s="135"/>
      <c r="F97" s="25"/>
      <c r="G97" s="90" t="s">
        <v>168</v>
      </c>
      <c r="H97" s="6"/>
      <c r="I97" s="8">
        <v>10</v>
      </c>
      <c r="J97" s="8">
        <v>3.41</v>
      </c>
      <c r="K97" s="8">
        <f t="shared" si="26"/>
        <v>0</v>
      </c>
      <c r="L97" s="8">
        <f t="shared" si="27"/>
        <v>0</v>
      </c>
      <c r="M97" s="8"/>
      <c r="N97" s="6"/>
      <c r="O97" s="7"/>
      <c r="P97" s="7"/>
      <c r="Q97" s="7"/>
      <c r="R97" s="7"/>
      <c r="S97" s="7"/>
      <c r="T97" s="7"/>
      <c r="U97" s="7"/>
      <c r="V97" s="7"/>
      <c r="W97" s="7"/>
    </row>
    <row r="98" spans="1:23" s="26" customFormat="1" x14ac:dyDescent="0.25">
      <c r="A98" s="4"/>
      <c r="B98" s="107" t="s">
        <v>26</v>
      </c>
      <c r="C98" s="106" t="s">
        <v>169</v>
      </c>
      <c r="D98" s="114" t="s">
        <v>87</v>
      </c>
      <c r="E98" s="135"/>
      <c r="F98" s="25"/>
      <c r="G98" s="90" t="s">
        <v>170</v>
      </c>
      <c r="H98" s="6"/>
      <c r="I98" s="8">
        <v>10</v>
      </c>
      <c r="J98" s="8">
        <v>3.41</v>
      </c>
      <c r="K98" s="8">
        <f t="shared" si="26"/>
        <v>0</v>
      </c>
      <c r="L98" s="8">
        <f t="shared" si="27"/>
        <v>0</v>
      </c>
      <c r="M98" s="8"/>
      <c r="N98" s="6"/>
      <c r="O98" s="7"/>
      <c r="P98" s="7"/>
      <c r="Q98" s="7"/>
      <c r="R98" s="7"/>
      <c r="S98" s="7"/>
      <c r="T98" s="7"/>
      <c r="U98" s="7"/>
      <c r="V98" s="7"/>
      <c r="W98" s="7"/>
    </row>
    <row r="99" spans="1:23" s="26" customFormat="1" x14ac:dyDescent="0.25">
      <c r="A99" s="4"/>
      <c r="B99" s="107" t="s">
        <v>26</v>
      </c>
      <c r="C99" s="106" t="s">
        <v>171</v>
      </c>
      <c r="D99" s="114" t="s">
        <v>87</v>
      </c>
      <c r="E99" s="135"/>
      <c r="F99" s="25"/>
      <c r="G99" s="90" t="s">
        <v>172</v>
      </c>
      <c r="H99" s="6"/>
      <c r="I99" s="8">
        <v>10</v>
      </c>
      <c r="J99" s="8">
        <v>3.41</v>
      </c>
      <c r="K99" s="8">
        <f t="shared" si="26"/>
        <v>0</v>
      </c>
      <c r="L99" s="8">
        <f t="shared" si="27"/>
        <v>0</v>
      </c>
      <c r="M99" s="8"/>
      <c r="N99" s="6"/>
      <c r="O99" s="7"/>
      <c r="P99" s="7"/>
      <c r="Q99" s="7"/>
      <c r="R99" s="7"/>
      <c r="S99" s="7"/>
      <c r="T99" s="7"/>
      <c r="U99" s="7"/>
      <c r="V99" s="7"/>
      <c r="W99" s="7"/>
    </row>
    <row r="100" spans="1:23" s="26" customFormat="1" x14ac:dyDescent="0.25">
      <c r="A100" s="4"/>
      <c r="B100" s="107" t="s">
        <v>26</v>
      </c>
      <c r="C100" s="84" t="s">
        <v>89</v>
      </c>
      <c r="D100" s="87" t="s">
        <v>87</v>
      </c>
      <c r="E100" s="130"/>
      <c r="F100" s="88"/>
      <c r="G100" s="90" t="s">
        <v>106</v>
      </c>
      <c r="H100" s="6"/>
      <c r="I100" s="8">
        <v>10</v>
      </c>
      <c r="J100" s="8">
        <v>3.41</v>
      </c>
      <c r="K100" s="8">
        <f t="shared" si="26"/>
        <v>0</v>
      </c>
      <c r="L100" s="8">
        <f t="shared" si="27"/>
        <v>0</v>
      </c>
      <c r="M100" s="8"/>
      <c r="N100" s="6"/>
      <c r="O100" s="7"/>
      <c r="P100" s="7"/>
      <c r="Q100" s="7"/>
      <c r="R100" s="7"/>
      <c r="S100" s="7"/>
      <c r="T100" s="7"/>
      <c r="U100" s="7"/>
      <c r="V100" s="7"/>
      <c r="W100" s="7"/>
    </row>
    <row r="101" spans="1:23" s="26" customFormat="1" x14ac:dyDescent="0.25">
      <c r="A101" s="4"/>
      <c r="B101" s="107" t="s">
        <v>26</v>
      </c>
      <c r="C101" s="84" t="s">
        <v>245</v>
      </c>
      <c r="D101" s="87" t="s">
        <v>87</v>
      </c>
      <c r="E101" s="122" t="s">
        <v>42</v>
      </c>
      <c r="G101" s="165" t="s">
        <v>246</v>
      </c>
      <c r="H101" s="6"/>
      <c r="I101" s="8">
        <v>10</v>
      </c>
      <c r="J101" s="8">
        <v>3.41</v>
      </c>
      <c r="K101" s="8">
        <f t="shared" si="26"/>
        <v>0</v>
      </c>
      <c r="L101" s="8">
        <f t="shared" si="27"/>
        <v>0</v>
      </c>
      <c r="M101" s="8"/>
      <c r="N101" s="6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26" customFormat="1" x14ac:dyDescent="0.25">
      <c r="A102" s="4"/>
      <c r="B102" s="107" t="s">
        <v>26</v>
      </c>
      <c r="C102" s="99" t="s">
        <v>86</v>
      </c>
      <c r="D102" s="89" t="s">
        <v>87</v>
      </c>
      <c r="E102" s="149"/>
      <c r="F102" s="88"/>
      <c r="G102" s="98" t="s">
        <v>88</v>
      </c>
      <c r="H102" s="6"/>
      <c r="I102" s="8">
        <v>10</v>
      </c>
      <c r="J102" s="8">
        <v>3.41</v>
      </c>
      <c r="K102" s="8">
        <f t="shared" si="26"/>
        <v>0</v>
      </c>
      <c r="L102" s="8">
        <f t="shared" si="27"/>
        <v>0</v>
      </c>
      <c r="M102" s="8"/>
      <c r="N102" s="6"/>
      <c r="O102" s="7"/>
      <c r="P102" s="7"/>
      <c r="Q102" s="7"/>
      <c r="R102" s="7"/>
      <c r="S102" s="7"/>
      <c r="T102" s="7"/>
      <c r="U102" s="7"/>
      <c r="V102" s="7"/>
      <c r="W102" s="7"/>
    </row>
    <row r="103" spans="1:23" s="26" customFormat="1" x14ac:dyDescent="0.25">
      <c r="A103" s="4"/>
      <c r="B103" s="107" t="s">
        <v>26</v>
      </c>
      <c r="C103" s="99" t="s">
        <v>206</v>
      </c>
      <c r="D103" s="89" t="s">
        <v>207</v>
      </c>
      <c r="E103" s="149"/>
      <c r="G103" s="96" t="s">
        <v>208</v>
      </c>
      <c r="H103" s="6"/>
      <c r="I103" s="8">
        <v>10</v>
      </c>
      <c r="J103" s="8">
        <v>3.41</v>
      </c>
      <c r="K103" s="8">
        <f t="shared" si="26"/>
        <v>0</v>
      </c>
      <c r="L103" s="8">
        <f t="shared" si="27"/>
        <v>0</v>
      </c>
      <c r="M103" s="8"/>
      <c r="N103" s="6"/>
      <c r="O103" s="7"/>
      <c r="P103" s="7"/>
      <c r="Q103" s="7"/>
      <c r="R103" s="7"/>
      <c r="S103" s="7"/>
      <c r="T103" s="7"/>
      <c r="U103" s="7"/>
      <c r="V103" s="7"/>
      <c r="W103" s="7"/>
    </row>
    <row r="104" spans="1:23" s="26" customFormat="1" x14ac:dyDescent="0.25">
      <c r="A104" s="4"/>
      <c r="B104" s="107" t="s">
        <v>26</v>
      </c>
      <c r="C104" s="99" t="s">
        <v>225</v>
      </c>
      <c r="D104" s="89" t="s">
        <v>226</v>
      </c>
      <c r="E104" s="149"/>
      <c r="F104" s="25"/>
      <c r="G104" s="90" t="s">
        <v>227</v>
      </c>
      <c r="H104" s="6"/>
      <c r="I104" s="8">
        <v>10</v>
      </c>
      <c r="J104" s="8">
        <v>3.41</v>
      </c>
      <c r="K104" s="8">
        <f t="shared" si="26"/>
        <v>0</v>
      </c>
      <c r="L104" s="8">
        <f t="shared" si="27"/>
        <v>0</v>
      </c>
      <c r="M104" s="8"/>
      <c r="N104" s="6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26" customFormat="1" x14ac:dyDescent="0.25">
      <c r="A105" s="4"/>
      <c r="B105" s="107" t="s">
        <v>26</v>
      </c>
      <c r="C105" s="99" t="s">
        <v>53</v>
      </c>
      <c r="D105" s="89" t="s">
        <v>54</v>
      </c>
      <c r="E105" s="149" t="s">
        <v>42</v>
      </c>
      <c r="F105" s="25"/>
      <c r="G105" s="90" t="s">
        <v>55</v>
      </c>
      <c r="H105" s="6"/>
      <c r="I105" s="8">
        <v>10</v>
      </c>
      <c r="J105" s="8">
        <v>3.41</v>
      </c>
      <c r="K105" s="8">
        <f t="shared" si="26"/>
        <v>0</v>
      </c>
      <c r="L105" s="8">
        <f t="shared" si="27"/>
        <v>0</v>
      </c>
      <c r="M105" s="8"/>
      <c r="N105" s="6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26" customFormat="1" x14ac:dyDescent="0.25">
      <c r="A106" s="4"/>
      <c r="B106" s="107" t="s">
        <v>26</v>
      </c>
      <c r="C106" s="99" t="s">
        <v>152</v>
      </c>
      <c r="D106" s="89" t="s">
        <v>32</v>
      </c>
      <c r="E106" s="149" t="s">
        <v>42</v>
      </c>
      <c r="F106" s="25"/>
      <c r="G106" s="90" t="s">
        <v>153</v>
      </c>
      <c r="H106" s="6"/>
      <c r="I106" s="8">
        <v>10</v>
      </c>
      <c r="J106" s="8">
        <v>3.41</v>
      </c>
      <c r="K106" s="8">
        <f t="shared" si="26"/>
        <v>0</v>
      </c>
      <c r="L106" s="8">
        <f t="shared" si="27"/>
        <v>0</v>
      </c>
      <c r="M106" s="8"/>
      <c r="N106" s="6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26" customFormat="1" x14ac:dyDescent="0.25">
      <c r="A107" s="4"/>
      <c r="B107" s="107" t="s">
        <v>26</v>
      </c>
      <c r="C107" s="99" t="s">
        <v>150</v>
      </c>
      <c r="D107" s="89" t="s">
        <v>32</v>
      </c>
      <c r="E107" s="149" t="s">
        <v>42</v>
      </c>
      <c r="F107" s="25"/>
      <c r="G107" s="90" t="s">
        <v>151</v>
      </c>
      <c r="H107" s="6"/>
      <c r="I107" s="8">
        <v>10</v>
      </c>
      <c r="J107" s="8">
        <v>3.41</v>
      </c>
      <c r="K107" s="8">
        <f t="shared" si="26"/>
        <v>0</v>
      </c>
      <c r="L107" s="8">
        <f t="shared" si="27"/>
        <v>0</v>
      </c>
      <c r="M107" s="8"/>
      <c r="N107" s="6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26" customFormat="1" x14ac:dyDescent="0.25">
      <c r="A108" s="4"/>
      <c r="B108" s="156" t="s">
        <v>26</v>
      </c>
      <c r="C108" s="106" t="s">
        <v>203</v>
      </c>
      <c r="D108" s="105" t="s">
        <v>204</v>
      </c>
      <c r="E108" s="135"/>
      <c r="F108" s="25"/>
      <c r="G108" s="90" t="s">
        <v>205</v>
      </c>
      <c r="H108" s="6"/>
      <c r="I108" s="8">
        <v>10</v>
      </c>
      <c r="J108" s="8">
        <v>3.41</v>
      </c>
      <c r="K108" s="8">
        <f t="shared" ref="K108" si="28">A108*I108</f>
        <v>0</v>
      </c>
      <c r="L108" s="8">
        <f t="shared" ref="L108" si="29">K108*J108</f>
        <v>0</v>
      </c>
      <c r="M108" s="8"/>
      <c r="N108" s="6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26" customFormat="1" x14ac:dyDescent="0.25">
      <c r="A109" s="4"/>
      <c r="B109" s="156" t="s">
        <v>26</v>
      </c>
      <c r="C109" s="106" t="s">
        <v>135</v>
      </c>
      <c r="D109" s="105" t="s">
        <v>136</v>
      </c>
      <c r="E109" s="135"/>
      <c r="F109" s="25"/>
      <c r="G109" s="90" t="s">
        <v>137</v>
      </c>
      <c r="H109" s="6"/>
      <c r="I109" s="8">
        <v>10</v>
      </c>
      <c r="J109" s="8">
        <v>3.41</v>
      </c>
      <c r="K109" s="8">
        <f t="shared" ref="K109:K116" si="30">A109*I109</f>
        <v>0</v>
      </c>
      <c r="L109" s="8">
        <f t="shared" ref="L109:L116" si="31">K109*J109</f>
        <v>0</v>
      </c>
      <c r="M109" s="8"/>
      <c r="N109" s="6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26" customFormat="1" x14ac:dyDescent="0.25">
      <c r="A110" s="4"/>
      <c r="B110" s="156" t="s">
        <v>26</v>
      </c>
      <c r="C110" s="106" t="s">
        <v>132</v>
      </c>
      <c r="D110" s="105" t="s">
        <v>133</v>
      </c>
      <c r="E110" s="135"/>
      <c r="F110" s="25"/>
      <c r="G110" s="90" t="s">
        <v>134</v>
      </c>
      <c r="H110" s="6"/>
      <c r="I110" s="8">
        <v>10</v>
      </c>
      <c r="J110" s="8">
        <v>3.41</v>
      </c>
      <c r="K110" s="8">
        <f t="shared" si="30"/>
        <v>0</v>
      </c>
      <c r="L110" s="8">
        <f t="shared" si="31"/>
        <v>0</v>
      </c>
      <c r="M110" s="8"/>
      <c r="N110" s="6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26" customFormat="1" x14ac:dyDescent="0.25">
      <c r="A111" s="4"/>
      <c r="B111" s="156" t="s">
        <v>26</v>
      </c>
      <c r="C111" s="106" t="s">
        <v>186</v>
      </c>
      <c r="D111" s="105" t="s">
        <v>187</v>
      </c>
      <c r="E111" s="135"/>
      <c r="F111" s="25"/>
      <c r="G111" s="90" t="s">
        <v>188</v>
      </c>
      <c r="H111" s="6"/>
      <c r="I111" s="8">
        <v>10</v>
      </c>
      <c r="J111" s="8">
        <v>3.41</v>
      </c>
      <c r="K111" s="8">
        <f t="shared" si="30"/>
        <v>0</v>
      </c>
      <c r="L111" s="8">
        <f t="shared" si="31"/>
        <v>0</v>
      </c>
      <c r="M111" s="8"/>
      <c r="N111" s="6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26" customFormat="1" x14ac:dyDescent="0.2">
      <c r="A112" s="4"/>
      <c r="B112" s="156" t="s">
        <v>26</v>
      </c>
      <c r="C112" s="106" t="s">
        <v>228</v>
      </c>
      <c r="D112" s="162" t="s">
        <v>229</v>
      </c>
      <c r="E112" s="135"/>
      <c r="F112" s="25"/>
      <c r="G112" s="163" t="s">
        <v>230</v>
      </c>
      <c r="H112" s="6"/>
      <c r="I112" s="8">
        <v>10</v>
      </c>
      <c r="J112" s="8">
        <v>3.41</v>
      </c>
      <c r="K112" s="8">
        <f t="shared" si="30"/>
        <v>0</v>
      </c>
      <c r="L112" s="8">
        <f t="shared" si="31"/>
        <v>0</v>
      </c>
      <c r="M112" s="8"/>
      <c r="N112" s="6"/>
      <c r="O112" s="7"/>
      <c r="P112" s="7"/>
      <c r="Q112" s="7"/>
      <c r="R112" s="7"/>
      <c r="S112" s="7"/>
      <c r="T112" s="7"/>
      <c r="U112" s="7"/>
      <c r="V112" s="7"/>
      <c r="W112" s="7"/>
    </row>
    <row r="113" spans="1:23" s="26" customFormat="1" x14ac:dyDescent="0.25">
      <c r="A113" s="4"/>
      <c r="B113" s="156" t="s">
        <v>26</v>
      </c>
      <c r="C113" s="106" t="s">
        <v>173</v>
      </c>
      <c r="D113" s="105" t="s">
        <v>174</v>
      </c>
      <c r="E113" s="135"/>
      <c r="F113" s="25"/>
      <c r="G113" s="90" t="s">
        <v>175</v>
      </c>
      <c r="H113" s="6"/>
      <c r="I113" s="8">
        <v>10</v>
      </c>
      <c r="J113" s="8">
        <v>3.41</v>
      </c>
      <c r="K113" s="8">
        <f t="shared" si="30"/>
        <v>0</v>
      </c>
      <c r="L113" s="8">
        <f t="shared" si="31"/>
        <v>0</v>
      </c>
      <c r="M113" s="8"/>
      <c r="N113" s="6"/>
      <c r="O113" s="7"/>
      <c r="P113" s="7"/>
      <c r="Q113" s="7"/>
      <c r="R113" s="7"/>
      <c r="S113" s="7"/>
      <c r="T113" s="7"/>
      <c r="U113" s="7"/>
      <c r="V113" s="7"/>
      <c r="W113" s="7"/>
    </row>
    <row r="114" spans="1:23" s="26" customFormat="1" x14ac:dyDescent="0.25">
      <c r="A114" s="4"/>
      <c r="B114" s="156" t="s">
        <v>26</v>
      </c>
      <c r="C114" s="106" t="s">
        <v>233</v>
      </c>
      <c r="D114" s="105" t="s">
        <v>234</v>
      </c>
      <c r="E114" s="135"/>
      <c r="G114" s="90" t="s">
        <v>235</v>
      </c>
      <c r="H114" s="6"/>
      <c r="I114" s="8">
        <v>10</v>
      </c>
      <c r="J114" s="8">
        <v>3.41</v>
      </c>
      <c r="K114" s="8">
        <f t="shared" si="30"/>
        <v>0</v>
      </c>
      <c r="L114" s="8">
        <f t="shared" si="31"/>
        <v>0</v>
      </c>
      <c r="M114" s="8"/>
      <c r="N114" s="6"/>
      <c r="O114" s="7"/>
      <c r="P114" s="7"/>
      <c r="Q114" s="7"/>
      <c r="R114" s="7"/>
      <c r="S114" s="7"/>
      <c r="T114" s="7"/>
      <c r="U114" s="7"/>
      <c r="V114" s="7"/>
      <c r="W114" s="7"/>
    </row>
    <row r="115" spans="1:23" s="26" customFormat="1" x14ac:dyDescent="0.25">
      <c r="A115" s="4"/>
      <c r="B115" s="156" t="s">
        <v>26</v>
      </c>
      <c r="C115" s="106" t="s">
        <v>159</v>
      </c>
      <c r="D115" s="105" t="s">
        <v>160</v>
      </c>
      <c r="E115" s="135"/>
      <c r="F115" s="25"/>
      <c r="G115" s="90" t="s">
        <v>161</v>
      </c>
      <c r="H115" s="6"/>
      <c r="I115" s="8">
        <v>10</v>
      </c>
      <c r="J115" s="8">
        <v>3.41</v>
      </c>
      <c r="K115" s="8">
        <f t="shared" si="30"/>
        <v>0</v>
      </c>
      <c r="L115" s="8">
        <f t="shared" si="31"/>
        <v>0</v>
      </c>
      <c r="M115" s="8"/>
      <c r="N115" s="6"/>
      <c r="O115" s="7"/>
      <c r="P115" s="7"/>
      <c r="Q115" s="7"/>
      <c r="R115" s="7"/>
      <c r="S115" s="7"/>
      <c r="T115" s="7"/>
      <c r="U115" s="7"/>
      <c r="V115" s="7"/>
      <c r="W115" s="7"/>
    </row>
    <row r="116" spans="1:23" s="26" customFormat="1" x14ac:dyDescent="0.25">
      <c r="A116" s="4"/>
      <c r="B116" s="154" t="s">
        <v>26</v>
      </c>
      <c r="C116" s="83" t="s">
        <v>122</v>
      </c>
      <c r="D116" s="27" t="s">
        <v>123</v>
      </c>
      <c r="E116" s="122"/>
      <c r="F116" s="25"/>
      <c r="G116" s="44" t="s">
        <v>124</v>
      </c>
      <c r="H116" s="6"/>
      <c r="I116" s="8">
        <v>10</v>
      </c>
      <c r="J116" s="8">
        <v>3.41</v>
      </c>
      <c r="K116" s="8">
        <f t="shared" si="30"/>
        <v>0</v>
      </c>
      <c r="L116" s="8">
        <f t="shared" si="31"/>
        <v>0</v>
      </c>
      <c r="M116" s="8"/>
      <c r="N116" s="6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26" customFormat="1" x14ac:dyDescent="0.25">
      <c r="A117" s="28">
        <f>SUM(A94:A116)</f>
        <v>0</v>
      </c>
      <c r="B117" s="154" t="s">
        <v>26</v>
      </c>
      <c r="C117" s="68" t="s">
        <v>28</v>
      </c>
      <c r="E117" s="123"/>
      <c r="H117" s="7"/>
      <c r="I117" s="8"/>
      <c r="J117" s="8"/>
      <c r="K117" s="8"/>
      <c r="L117" s="8"/>
      <c r="M117" s="8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26" customFormat="1" ht="16.5" customHeight="1" x14ac:dyDescent="0.25">
      <c r="A118" s="55"/>
      <c r="B118" s="54"/>
      <c r="C118" s="56"/>
      <c r="D118" s="58"/>
      <c r="E118" s="136"/>
      <c r="F118" s="57"/>
      <c r="G118" s="59"/>
      <c r="H118" s="7"/>
      <c r="I118" s="8"/>
      <c r="J118" s="8"/>
      <c r="K118" s="8"/>
      <c r="L118" s="8"/>
      <c r="M118" s="8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26" customFormat="1" ht="17.25" customHeight="1" x14ac:dyDescent="0.25">
      <c r="A119" s="181" t="s">
        <v>281</v>
      </c>
      <c r="B119" s="182"/>
      <c r="C119" s="182"/>
      <c r="D119" s="183"/>
      <c r="E119" s="166" t="s">
        <v>21</v>
      </c>
      <c r="F119" s="60">
        <v>5021353014273</v>
      </c>
      <c r="G119" s="35">
        <v>3.41</v>
      </c>
      <c r="H119" s="7"/>
      <c r="I119" s="8"/>
      <c r="J119" s="8"/>
      <c r="K119" s="8"/>
      <c r="L119" s="8"/>
      <c r="M119" s="8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26" customFormat="1" ht="16.5" customHeight="1" x14ac:dyDescent="0.25">
      <c r="A120" s="175" t="s">
        <v>22</v>
      </c>
      <c r="B120" s="176"/>
      <c r="C120" s="48" t="s">
        <v>23</v>
      </c>
      <c r="D120" s="49" t="s">
        <v>24</v>
      </c>
      <c r="E120" s="167"/>
      <c r="F120" s="177" t="s">
        <v>25</v>
      </c>
      <c r="G120" s="178"/>
      <c r="H120" s="7"/>
      <c r="I120" s="8"/>
      <c r="J120" s="8"/>
      <c r="K120" s="8"/>
      <c r="L120" s="8"/>
      <c r="M120" s="8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26" customFormat="1" ht="16.5" customHeight="1" x14ac:dyDescent="0.25">
      <c r="A121" s="4"/>
      <c r="B121" s="45" t="s">
        <v>26</v>
      </c>
      <c r="C121" s="83" t="s">
        <v>249</v>
      </c>
      <c r="D121" s="27" t="s">
        <v>250</v>
      </c>
      <c r="E121" s="172" t="s">
        <v>42</v>
      </c>
      <c r="F121" s="46"/>
      <c r="G121" s="168" t="s">
        <v>34</v>
      </c>
      <c r="H121" s="6"/>
      <c r="I121" s="8">
        <v>10</v>
      </c>
      <c r="J121" s="8">
        <v>3.41</v>
      </c>
      <c r="K121" s="8">
        <f t="shared" ref="K121:K131" si="32">A121*I121</f>
        <v>0</v>
      </c>
      <c r="L121" s="8">
        <f t="shared" ref="L121:L131" si="33">K121*J121</f>
        <v>0</v>
      </c>
      <c r="M121" s="8"/>
      <c r="N121" s="6"/>
      <c r="O121" s="7"/>
      <c r="P121" s="7"/>
      <c r="Q121" s="7"/>
      <c r="R121" s="7"/>
      <c r="S121" s="7"/>
      <c r="T121" s="7"/>
      <c r="U121" s="7"/>
      <c r="V121" s="7"/>
      <c r="W121" s="7"/>
    </row>
    <row r="122" spans="1:23" s="26" customFormat="1" ht="16.5" customHeight="1" x14ac:dyDescent="0.25">
      <c r="A122" s="4"/>
      <c r="B122" s="45" t="s">
        <v>26</v>
      </c>
      <c r="C122" s="83" t="s">
        <v>251</v>
      </c>
      <c r="D122" s="47" t="s">
        <v>252</v>
      </c>
      <c r="E122" s="169" t="s">
        <v>42</v>
      </c>
      <c r="F122" s="25"/>
      <c r="G122" s="43" t="s">
        <v>253</v>
      </c>
      <c r="H122" s="6"/>
      <c r="I122" s="8">
        <v>10</v>
      </c>
      <c r="J122" s="8">
        <v>3.41</v>
      </c>
      <c r="K122" s="8">
        <f t="shared" si="32"/>
        <v>0</v>
      </c>
      <c r="L122" s="8">
        <f t="shared" si="33"/>
        <v>0</v>
      </c>
      <c r="M122" s="8"/>
      <c r="N122" s="6"/>
      <c r="O122" s="7"/>
      <c r="P122" s="7"/>
      <c r="Q122" s="7"/>
      <c r="R122" s="7"/>
      <c r="S122" s="7"/>
      <c r="T122" s="7"/>
      <c r="U122" s="7"/>
      <c r="V122" s="7"/>
      <c r="W122" s="7"/>
    </row>
    <row r="123" spans="1:23" s="26" customFormat="1" ht="16.5" customHeight="1" x14ac:dyDescent="0.25">
      <c r="A123" s="4"/>
      <c r="B123" s="45" t="s">
        <v>26</v>
      </c>
      <c r="C123" s="83" t="s">
        <v>278</v>
      </c>
      <c r="D123" s="47" t="s">
        <v>279</v>
      </c>
      <c r="E123" s="169" t="s">
        <v>42</v>
      </c>
      <c r="F123" s="25"/>
      <c r="G123" s="90" t="s">
        <v>280</v>
      </c>
      <c r="H123" s="6"/>
      <c r="I123" s="8">
        <v>10</v>
      </c>
      <c r="J123" s="8">
        <v>3.41</v>
      </c>
      <c r="K123" s="8">
        <f t="shared" si="32"/>
        <v>0</v>
      </c>
      <c r="L123" s="8">
        <f t="shared" si="33"/>
        <v>0</v>
      </c>
      <c r="M123" s="8"/>
      <c r="N123" s="6"/>
      <c r="O123" s="7"/>
      <c r="P123" s="7"/>
      <c r="Q123" s="7"/>
      <c r="R123" s="7"/>
      <c r="S123" s="7"/>
      <c r="T123" s="7"/>
      <c r="U123" s="7"/>
      <c r="V123" s="7"/>
      <c r="W123" s="7"/>
    </row>
    <row r="124" spans="1:23" s="26" customFormat="1" ht="16.5" customHeight="1" x14ac:dyDescent="0.25">
      <c r="A124" s="4"/>
      <c r="B124" s="45" t="s">
        <v>26</v>
      </c>
      <c r="C124" s="83" t="s">
        <v>254</v>
      </c>
      <c r="D124" s="47" t="s">
        <v>255</v>
      </c>
      <c r="E124" s="169" t="s">
        <v>42</v>
      </c>
      <c r="F124" s="25"/>
      <c r="G124" s="42" t="s">
        <v>256</v>
      </c>
      <c r="H124" s="6"/>
      <c r="I124" s="8">
        <v>10</v>
      </c>
      <c r="J124" s="8">
        <v>3.41</v>
      </c>
      <c r="K124" s="8">
        <f t="shared" si="32"/>
        <v>0</v>
      </c>
      <c r="L124" s="8">
        <f t="shared" si="33"/>
        <v>0</v>
      </c>
      <c r="M124" s="8"/>
      <c r="N124" s="6"/>
      <c r="O124" s="7"/>
      <c r="P124" s="7"/>
      <c r="Q124" s="7"/>
      <c r="R124" s="7"/>
      <c r="S124" s="7"/>
      <c r="T124" s="7"/>
      <c r="U124" s="7"/>
      <c r="V124" s="7"/>
      <c r="W124" s="7"/>
    </row>
    <row r="125" spans="1:23" s="26" customFormat="1" ht="16.5" customHeight="1" x14ac:dyDescent="0.25">
      <c r="A125" s="4"/>
      <c r="B125" s="45" t="s">
        <v>26</v>
      </c>
      <c r="C125" s="83" t="s">
        <v>266</v>
      </c>
      <c r="D125" s="47" t="s">
        <v>267</v>
      </c>
      <c r="E125" s="169" t="s">
        <v>42</v>
      </c>
      <c r="F125" s="25"/>
      <c r="G125" s="90" t="s">
        <v>268</v>
      </c>
      <c r="H125" s="6"/>
      <c r="I125" s="8">
        <v>10</v>
      </c>
      <c r="J125" s="8">
        <v>3.41</v>
      </c>
      <c r="K125" s="8">
        <f t="shared" si="32"/>
        <v>0</v>
      </c>
      <c r="L125" s="8">
        <f t="shared" si="33"/>
        <v>0</v>
      </c>
      <c r="M125" s="8"/>
      <c r="N125" s="6"/>
      <c r="O125" s="7"/>
      <c r="P125" s="7"/>
      <c r="Q125" s="7"/>
      <c r="R125" s="7"/>
      <c r="S125" s="7"/>
      <c r="T125" s="7"/>
      <c r="U125" s="7"/>
      <c r="V125" s="7"/>
      <c r="W125" s="7"/>
    </row>
    <row r="126" spans="1:23" s="26" customFormat="1" ht="16.5" customHeight="1" x14ac:dyDescent="0.25">
      <c r="A126" s="4"/>
      <c r="B126" s="45" t="s">
        <v>288</v>
      </c>
      <c r="C126" s="83" t="s">
        <v>272</v>
      </c>
      <c r="D126" s="47" t="s">
        <v>273</v>
      </c>
      <c r="E126" s="169" t="s">
        <v>42</v>
      </c>
      <c r="F126" s="25"/>
      <c r="G126" s="90" t="s">
        <v>274</v>
      </c>
      <c r="H126" s="6"/>
      <c r="I126" s="8">
        <v>10</v>
      </c>
      <c r="J126" s="8">
        <v>3.41</v>
      </c>
      <c r="K126" s="8">
        <f t="shared" si="32"/>
        <v>0</v>
      </c>
      <c r="L126" s="8">
        <f t="shared" si="33"/>
        <v>0</v>
      </c>
      <c r="M126" s="8"/>
      <c r="N126" s="6"/>
      <c r="O126" s="7"/>
      <c r="P126" s="7"/>
      <c r="Q126" s="7"/>
      <c r="R126" s="7"/>
      <c r="S126" s="7"/>
      <c r="T126" s="7"/>
      <c r="U126" s="7"/>
      <c r="V126" s="7"/>
      <c r="W126" s="7"/>
    </row>
    <row r="127" spans="1:23" s="26" customFormat="1" ht="16.5" customHeight="1" x14ac:dyDescent="0.25">
      <c r="A127" s="4"/>
      <c r="B127" s="45" t="s">
        <v>26</v>
      </c>
      <c r="C127" s="83" t="s">
        <v>257</v>
      </c>
      <c r="D127" s="47" t="s">
        <v>258</v>
      </c>
      <c r="E127" s="169" t="s">
        <v>42</v>
      </c>
      <c r="F127" s="25"/>
      <c r="G127" s="42" t="s">
        <v>259</v>
      </c>
      <c r="H127" s="6"/>
      <c r="I127" s="8">
        <v>10</v>
      </c>
      <c r="J127" s="8">
        <v>3.41</v>
      </c>
      <c r="K127" s="8">
        <f t="shared" si="32"/>
        <v>0</v>
      </c>
      <c r="L127" s="8">
        <f t="shared" si="33"/>
        <v>0</v>
      </c>
      <c r="M127" s="8"/>
      <c r="N127" s="6"/>
      <c r="O127" s="7"/>
      <c r="P127" s="7"/>
      <c r="Q127" s="7"/>
      <c r="R127" s="7"/>
      <c r="S127" s="7"/>
      <c r="T127" s="7"/>
      <c r="U127" s="7"/>
      <c r="V127" s="7"/>
      <c r="W127" s="7"/>
    </row>
    <row r="128" spans="1:23" s="26" customFormat="1" ht="16.5" customHeight="1" x14ac:dyDescent="0.25">
      <c r="A128" s="4"/>
      <c r="B128" s="45" t="s">
        <v>26</v>
      </c>
      <c r="C128" s="83" t="s">
        <v>260</v>
      </c>
      <c r="D128" s="47" t="s">
        <v>261</v>
      </c>
      <c r="E128" s="169" t="s">
        <v>42</v>
      </c>
      <c r="F128" s="25"/>
      <c r="G128" s="42" t="s">
        <v>262</v>
      </c>
      <c r="H128" s="6"/>
      <c r="I128" s="8">
        <v>10</v>
      </c>
      <c r="J128" s="8">
        <v>3.41</v>
      </c>
      <c r="K128" s="8">
        <f t="shared" si="32"/>
        <v>0</v>
      </c>
      <c r="L128" s="8">
        <f t="shared" si="33"/>
        <v>0</v>
      </c>
      <c r="M128" s="8"/>
      <c r="N128" s="6"/>
      <c r="O128" s="7"/>
      <c r="P128" s="7"/>
      <c r="Q128" s="7"/>
      <c r="R128" s="7"/>
      <c r="S128" s="7"/>
      <c r="T128" s="7"/>
      <c r="U128" s="7"/>
      <c r="V128" s="7"/>
      <c r="W128" s="7"/>
    </row>
    <row r="129" spans="1:23" s="26" customFormat="1" ht="16.5" customHeight="1" x14ac:dyDescent="0.25">
      <c r="A129" s="4"/>
      <c r="B129" s="45" t="s">
        <v>26</v>
      </c>
      <c r="C129" s="83" t="s">
        <v>269</v>
      </c>
      <c r="D129" s="47" t="s">
        <v>270</v>
      </c>
      <c r="E129" s="169" t="s">
        <v>42</v>
      </c>
      <c r="F129" s="25"/>
      <c r="G129" s="90" t="s">
        <v>271</v>
      </c>
      <c r="H129" s="6"/>
      <c r="I129" s="8">
        <v>10</v>
      </c>
      <c r="J129" s="8">
        <v>3.41</v>
      </c>
      <c r="K129" s="8">
        <f t="shared" si="32"/>
        <v>0</v>
      </c>
      <c r="L129" s="8">
        <f t="shared" si="33"/>
        <v>0</v>
      </c>
      <c r="M129" s="8"/>
      <c r="N129" s="6"/>
      <c r="O129" s="7"/>
      <c r="P129" s="7"/>
      <c r="Q129" s="7"/>
      <c r="R129" s="7"/>
      <c r="S129" s="7"/>
      <c r="T129" s="7"/>
      <c r="U129" s="7"/>
      <c r="V129" s="7"/>
      <c r="W129" s="7"/>
    </row>
    <row r="130" spans="1:23" s="26" customFormat="1" ht="16.5" customHeight="1" x14ac:dyDescent="0.25">
      <c r="A130" s="4"/>
      <c r="B130" s="45" t="s">
        <v>26</v>
      </c>
      <c r="C130" s="170" t="s">
        <v>275</v>
      </c>
      <c r="D130" s="47" t="s">
        <v>276</v>
      </c>
      <c r="E130" s="169" t="s">
        <v>42</v>
      </c>
      <c r="F130" s="25"/>
      <c r="G130" s="90" t="s">
        <v>277</v>
      </c>
      <c r="H130" s="6"/>
      <c r="I130" s="8">
        <v>10</v>
      </c>
      <c r="J130" s="8">
        <v>3.41</v>
      </c>
      <c r="K130" s="8">
        <f t="shared" si="32"/>
        <v>0</v>
      </c>
      <c r="L130" s="8">
        <f t="shared" si="33"/>
        <v>0</v>
      </c>
      <c r="M130" s="8"/>
      <c r="N130" s="6"/>
      <c r="O130" s="7"/>
      <c r="P130" s="7"/>
      <c r="Q130" s="7"/>
      <c r="R130" s="7"/>
      <c r="S130" s="7"/>
      <c r="T130" s="7"/>
      <c r="U130" s="7"/>
      <c r="V130" s="7"/>
      <c r="W130" s="7"/>
    </row>
    <row r="131" spans="1:23" s="26" customFormat="1" ht="16.5" customHeight="1" x14ac:dyDescent="0.25">
      <c r="A131" s="4"/>
      <c r="B131" s="45" t="s">
        <v>26</v>
      </c>
      <c r="C131" s="83" t="s">
        <v>263</v>
      </c>
      <c r="D131" s="47" t="s">
        <v>264</v>
      </c>
      <c r="E131" s="169" t="s">
        <v>42</v>
      </c>
      <c r="F131" s="69"/>
      <c r="G131" s="42" t="s">
        <v>265</v>
      </c>
      <c r="H131" s="6"/>
      <c r="I131" s="8">
        <v>10</v>
      </c>
      <c r="J131" s="8">
        <v>3.41</v>
      </c>
      <c r="K131" s="8">
        <f t="shared" si="32"/>
        <v>0</v>
      </c>
      <c r="L131" s="8">
        <f t="shared" si="33"/>
        <v>0</v>
      </c>
      <c r="M131" s="8"/>
      <c r="N131" s="6"/>
      <c r="O131" s="7"/>
      <c r="P131" s="7"/>
      <c r="Q131" s="7"/>
      <c r="R131" s="7"/>
      <c r="S131" s="7"/>
      <c r="T131" s="7"/>
      <c r="U131" s="7"/>
      <c r="V131" s="7"/>
      <c r="W131" s="7"/>
    </row>
    <row r="132" spans="1:23" s="26" customFormat="1" ht="16.5" customHeight="1" x14ac:dyDescent="0.25">
      <c r="A132" s="28">
        <f>SUM(A121:A131)</f>
        <v>0</v>
      </c>
      <c r="B132" s="45" t="s">
        <v>26</v>
      </c>
      <c r="C132" s="68" t="s">
        <v>28</v>
      </c>
      <c r="H132" s="7"/>
      <c r="I132" s="8"/>
      <c r="J132" s="8"/>
      <c r="K132" s="8"/>
      <c r="L132" s="8"/>
      <c r="M132" s="8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s="26" customFormat="1" ht="16.5" customHeight="1" x14ac:dyDescent="0.25">
      <c r="A133" s="28"/>
      <c r="B133" s="45"/>
      <c r="C133" s="171"/>
      <c r="H133" s="7"/>
      <c r="I133" s="8"/>
      <c r="J133" s="8"/>
      <c r="K133" s="8"/>
      <c r="L133" s="8"/>
      <c r="M133" s="8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s="26" customFormat="1" ht="19.5" x14ac:dyDescent="0.25">
      <c r="A134" s="181" t="s">
        <v>139</v>
      </c>
      <c r="B134" s="182"/>
      <c r="C134" s="182"/>
      <c r="D134" s="183"/>
      <c r="E134" s="125" t="s">
        <v>21</v>
      </c>
      <c r="F134" s="60">
        <v>5021353011609</v>
      </c>
      <c r="G134" s="35">
        <v>6.25</v>
      </c>
      <c r="H134" s="7"/>
      <c r="I134" s="8"/>
      <c r="J134" s="8"/>
      <c r="K134" s="8"/>
      <c r="L134" s="8"/>
      <c r="M134" s="8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s="26" customFormat="1" x14ac:dyDescent="0.25">
      <c r="A135" s="175" t="s">
        <v>22</v>
      </c>
      <c r="B135" s="176"/>
      <c r="C135" s="48" t="s">
        <v>23</v>
      </c>
      <c r="D135" s="49" t="s">
        <v>24</v>
      </c>
      <c r="E135" s="133"/>
      <c r="F135" s="177" t="s">
        <v>25</v>
      </c>
      <c r="G135" s="178"/>
      <c r="H135" s="7"/>
      <c r="I135" s="8"/>
      <c r="J135" s="8"/>
      <c r="K135" s="8"/>
      <c r="L135" s="8"/>
      <c r="M135" s="8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s="26" customFormat="1" x14ac:dyDescent="0.25">
      <c r="A136" s="4"/>
      <c r="B136" s="92" t="s">
        <v>43</v>
      </c>
      <c r="C136" s="106" t="s">
        <v>167</v>
      </c>
      <c r="D136" s="114" t="s">
        <v>87</v>
      </c>
      <c r="E136" s="135"/>
      <c r="F136" s="25"/>
      <c r="G136" s="90" t="s">
        <v>168</v>
      </c>
      <c r="H136" s="6"/>
      <c r="I136" s="8">
        <v>3</v>
      </c>
      <c r="J136" s="8">
        <v>6.25</v>
      </c>
      <c r="K136" s="8">
        <f>A136*I136</f>
        <v>0</v>
      </c>
      <c r="L136" s="8">
        <f>K136*J136</f>
        <v>0</v>
      </c>
      <c r="M136" s="8"/>
      <c r="N136" s="6"/>
      <c r="O136" s="7"/>
      <c r="P136" s="7"/>
      <c r="Q136" s="7"/>
      <c r="R136" s="7"/>
      <c r="S136" s="7"/>
      <c r="T136" s="7"/>
      <c r="U136" s="7"/>
      <c r="V136" s="7"/>
      <c r="W136" s="7"/>
    </row>
    <row r="137" spans="1:23" s="26" customFormat="1" x14ac:dyDescent="0.25">
      <c r="A137" s="4"/>
      <c r="B137" s="92" t="s">
        <v>43</v>
      </c>
      <c r="C137" s="106" t="s">
        <v>169</v>
      </c>
      <c r="D137" s="114" t="s">
        <v>87</v>
      </c>
      <c r="E137" s="135"/>
      <c r="F137" s="25"/>
      <c r="G137" s="90" t="s">
        <v>170</v>
      </c>
      <c r="H137" s="6"/>
      <c r="I137" s="8">
        <v>3</v>
      </c>
      <c r="J137" s="8">
        <v>6.25</v>
      </c>
      <c r="K137" s="8">
        <f t="shared" ref="K137:K141" si="34">A137*I137</f>
        <v>0</v>
      </c>
      <c r="L137" s="8">
        <f t="shared" ref="L137:L141" si="35">K137*J137</f>
        <v>0</v>
      </c>
      <c r="M137" s="8"/>
      <c r="N137" s="6"/>
      <c r="O137" s="7"/>
      <c r="P137" s="7"/>
      <c r="Q137" s="7"/>
      <c r="R137" s="7"/>
      <c r="S137" s="7"/>
      <c r="T137" s="7"/>
      <c r="U137" s="7"/>
      <c r="V137" s="7"/>
      <c r="W137" s="7"/>
    </row>
    <row r="138" spans="1:23" s="26" customFormat="1" x14ac:dyDescent="0.25">
      <c r="A138" s="4"/>
      <c r="B138" s="92" t="s">
        <v>43</v>
      </c>
      <c r="C138" s="106" t="s">
        <v>171</v>
      </c>
      <c r="D138" s="114" t="s">
        <v>87</v>
      </c>
      <c r="E138" s="135"/>
      <c r="F138" s="25"/>
      <c r="G138" s="90" t="s">
        <v>172</v>
      </c>
      <c r="H138" s="6"/>
      <c r="I138" s="8">
        <v>3</v>
      </c>
      <c r="J138" s="8">
        <v>6.25</v>
      </c>
      <c r="K138" s="8">
        <f t="shared" si="34"/>
        <v>0</v>
      </c>
      <c r="L138" s="8">
        <f t="shared" si="35"/>
        <v>0</v>
      </c>
      <c r="M138" s="8"/>
      <c r="N138" s="6"/>
      <c r="O138" s="7"/>
      <c r="P138" s="7"/>
      <c r="Q138" s="7"/>
      <c r="R138" s="7"/>
      <c r="S138" s="7"/>
      <c r="T138" s="7"/>
      <c r="U138" s="7"/>
      <c r="V138" s="7"/>
      <c r="W138" s="7"/>
    </row>
    <row r="139" spans="1:23" s="26" customFormat="1" x14ac:dyDescent="0.25">
      <c r="A139" s="4"/>
      <c r="B139" s="92" t="s">
        <v>43</v>
      </c>
      <c r="C139" s="106" t="s">
        <v>242</v>
      </c>
      <c r="D139" s="114" t="s">
        <v>243</v>
      </c>
      <c r="E139" s="135" t="s">
        <v>42</v>
      </c>
      <c r="G139" s="165" t="s">
        <v>244</v>
      </c>
      <c r="H139" s="6"/>
      <c r="I139" s="8">
        <v>3</v>
      </c>
      <c r="J139" s="8">
        <v>6.25</v>
      </c>
      <c r="K139" s="8">
        <f t="shared" si="34"/>
        <v>0</v>
      </c>
      <c r="L139" s="8">
        <f t="shared" si="35"/>
        <v>0</v>
      </c>
      <c r="M139" s="8"/>
      <c r="N139" s="6"/>
      <c r="O139" s="7"/>
      <c r="P139" s="7"/>
      <c r="Q139" s="7"/>
      <c r="R139" s="7"/>
      <c r="S139" s="7"/>
      <c r="T139" s="7"/>
      <c r="U139" s="7"/>
      <c r="V139" s="7"/>
      <c r="W139" s="7"/>
    </row>
    <row r="140" spans="1:23" s="26" customFormat="1" x14ac:dyDescent="0.25">
      <c r="A140" s="4"/>
      <c r="B140" s="92" t="s">
        <v>43</v>
      </c>
      <c r="C140" s="106" t="s">
        <v>173</v>
      </c>
      <c r="D140" s="114" t="s">
        <v>174</v>
      </c>
      <c r="E140" s="135" t="s">
        <v>42</v>
      </c>
      <c r="F140" s="25"/>
      <c r="G140" s="90" t="s">
        <v>175</v>
      </c>
      <c r="H140" s="6"/>
      <c r="I140" s="8">
        <v>3</v>
      </c>
      <c r="J140" s="8">
        <v>6.25</v>
      </c>
      <c r="K140" s="8">
        <f t="shared" si="34"/>
        <v>0</v>
      </c>
      <c r="L140" s="8">
        <f t="shared" si="35"/>
        <v>0</v>
      </c>
      <c r="M140" s="8"/>
      <c r="N140" s="6"/>
      <c r="O140" s="7"/>
      <c r="P140" s="7"/>
      <c r="Q140" s="7"/>
      <c r="R140" s="7"/>
      <c r="S140" s="7"/>
      <c r="T140" s="7"/>
      <c r="U140" s="7"/>
      <c r="V140" s="7"/>
      <c r="W140" s="7"/>
    </row>
    <row r="141" spans="1:23" s="26" customFormat="1" x14ac:dyDescent="0.25">
      <c r="A141" s="4"/>
      <c r="B141" s="92" t="s">
        <v>43</v>
      </c>
      <c r="C141" s="83" t="s">
        <v>138</v>
      </c>
      <c r="D141" s="47" t="s">
        <v>123</v>
      </c>
      <c r="E141" s="122"/>
      <c r="F141" s="179" t="s">
        <v>124</v>
      </c>
      <c r="G141" s="180"/>
      <c r="H141" s="6"/>
      <c r="I141" s="8">
        <v>3</v>
      </c>
      <c r="J141" s="8">
        <v>6.25</v>
      </c>
      <c r="K141" s="8">
        <f t="shared" si="34"/>
        <v>0</v>
      </c>
      <c r="L141" s="8">
        <f t="shared" si="35"/>
        <v>0</v>
      </c>
      <c r="M141" s="8"/>
      <c r="N141" s="6"/>
      <c r="O141" s="7"/>
      <c r="P141" s="7"/>
      <c r="Q141" s="7"/>
      <c r="R141" s="7"/>
      <c r="S141" s="7"/>
      <c r="T141" s="7"/>
      <c r="U141" s="7"/>
      <c r="V141" s="7"/>
      <c r="W141" s="7"/>
    </row>
    <row r="142" spans="1:23" s="26" customFormat="1" x14ac:dyDescent="0.25">
      <c r="A142" s="28">
        <f>SUM(A136:A141)</f>
        <v>0</v>
      </c>
      <c r="B142" s="154" t="s">
        <v>43</v>
      </c>
      <c r="C142" s="29" t="s">
        <v>28</v>
      </c>
      <c r="D142" s="64"/>
      <c r="E142" s="138"/>
      <c r="F142" s="65"/>
      <c r="G142" s="65"/>
      <c r="H142" s="7"/>
      <c r="I142" s="8"/>
      <c r="J142" s="8"/>
      <c r="K142" s="8"/>
      <c r="L142" s="8"/>
      <c r="M142" s="8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s="26" customFormat="1" ht="16.5" customHeight="1" x14ac:dyDescent="0.25">
      <c r="A143" s="62"/>
      <c r="B143" s="62"/>
      <c r="C143" s="63"/>
      <c r="D143" s="64"/>
      <c r="E143" s="138"/>
      <c r="F143" s="65"/>
      <c r="G143" s="65"/>
      <c r="H143" s="7"/>
      <c r="I143" s="8"/>
      <c r="J143" s="8"/>
      <c r="K143" s="8"/>
      <c r="L143" s="8"/>
      <c r="M143" s="8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s="26" customFormat="1" ht="19.5" x14ac:dyDescent="0.25">
      <c r="A144" s="181" t="s">
        <v>110</v>
      </c>
      <c r="B144" s="182"/>
      <c r="C144" s="182"/>
      <c r="D144" s="183"/>
      <c r="E144" s="125" t="s">
        <v>21</v>
      </c>
      <c r="F144" s="95" t="s">
        <v>104</v>
      </c>
      <c r="G144" s="35">
        <v>5.46</v>
      </c>
      <c r="H144" s="7"/>
      <c r="I144" s="8"/>
      <c r="J144" s="8"/>
      <c r="K144" s="8"/>
      <c r="L144" s="8"/>
      <c r="M144" s="8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s="26" customFormat="1" x14ac:dyDescent="0.25">
      <c r="A145" s="175" t="s">
        <v>22</v>
      </c>
      <c r="B145" s="176"/>
      <c r="C145" s="48" t="s">
        <v>23</v>
      </c>
      <c r="D145" s="49" t="s">
        <v>24</v>
      </c>
      <c r="E145" s="133"/>
      <c r="F145" s="177" t="s">
        <v>25</v>
      </c>
      <c r="G145" s="178"/>
      <c r="H145" s="7"/>
      <c r="I145" s="8"/>
      <c r="J145" s="8"/>
      <c r="K145" s="8"/>
      <c r="L145" s="8"/>
      <c r="M145" s="8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s="26" customFormat="1" x14ac:dyDescent="0.25">
      <c r="A146" s="4"/>
      <c r="B146" s="92" t="s">
        <v>43</v>
      </c>
      <c r="C146" s="83" t="s">
        <v>84</v>
      </c>
      <c r="D146" s="111" t="s">
        <v>85</v>
      </c>
      <c r="E146" s="122"/>
      <c r="F146" s="2"/>
      <c r="G146" s="43" t="s">
        <v>34</v>
      </c>
      <c r="H146" s="6"/>
      <c r="I146" s="8">
        <v>3</v>
      </c>
      <c r="J146" s="8">
        <v>5.46</v>
      </c>
      <c r="K146" s="8">
        <f t="shared" ref="K146" si="36">A146*I146</f>
        <v>0</v>
      </c>
      <c r="L146" s="8">
        <f t="shared" ref="L146" si="37">K146*J146</f>
        <v>0</v>
      </c>
      <c r="M146" s="8"/>
      <c r="N146" s="6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26" customFormat="1" x14ac:dyDescent="0.25">
      <c r="A147" s="4"/>
      <c r="B147" s="92" t="s">
        <v>43</v>
      </c>
      <c r="C147" s="83" t="s">
        <v>108</v>
      </c>
      <c r="D147" s="111" t="s">
        <v>56</v>
      </c>
      <c r="E147" s="122"/>
      <c r="F147" s="2"/>
      <c r="G147" s="43" t="s">
        <v>109</v>
      </c>
      <c r="H147" s="6"/>
      <c r="I147" s="8">
        <v>3</v>
      </c>
      <c r="J147" s="8">
        <v>5.46</v>
      </c>
      <c r="K147" s="8">
        <f t="shared" ref="K147:K152" si="38">A147*I147</f>
        <v>0</v>
      </c>
      <c r="L147" s="8">
        <f t="shared" ref="L147:L152" si="39">K147*J147</f>
        <v>0</v>
      </c>
      <c r="M147" s="8"/>
      <c r="N147" s="6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26" customFormat="1" x14ac:dyDescent="0.25">
      <c r="A148" s="4"/>
      <c r="B148" s="92" t="s">
        <v>43</v>
      </c>
      <c r="C148" s="83" t="s">
        <v>247</v>
      </c>
      <c r="D148" s="111" t="s">
        <v>56</v>
      </c>
      <c r="E148" s="122" t="s">
        <v>42</v>
      </c>
      <c r="F148" s="2"/>
      <c r="G148" s="43" t="s">
        <v>248</v>
      </c>
      <c r="H148" s="6"/>
      <c r="I148" s="8">
        <v>3</v>
      </c>
      <c r="J148" s="8">
        <v>5.46</v>
      </c>
      <c r="K148" s="8">
        <f t="shared" si="38"/>
        <v>0</v>
      </c>
      <c r="L148" s="8">
        <f t="shared" si="39"/>
        <v>0</v>
      </c>
      <c r="M148" s="8"/>
      <c r="N148" s="6"/>
      <c r="O148" s="7"/>
      <c r="P148" s="7"/>
      <c r="Q148" s="7"/>
      <c r="R148" s="7"/>
      <c r="S148" s="7"/>
      <c r="T148" s="7"/>
      <c r="U148" s="7"/>
      <c r="V148" s="7"/>
      <c r="W148" s="7"/>
    </row>
    <row r="149" spans="1:23" s="26" customFormat="1" x14ac:dyDescent="0.25">
      <c r="A149" s="4"/>
      <c r="B149" s="92" t="s">
        <v>43</v>
      </c>
      <c r="C149" s="83" t="s">
        <v>165</v>
      </c>
      <c r="D149" s="111" t="s">
        <v>56</v>
      </c>
      <c r="E149" s="122"/>
      <c r="F149" s="2"/>
      <c r="G149" s="43" t="s">
        <v>166</v>
      </c>
      <c r="H149" s="6"/>
      <c r="I149" s="8">
        <v>3</v>
      </c>
      <c r="J149" s="8">
        <v>5.46</v>
      </c>
      <c r="K149" s="8">
        <f t="shared" si="38"/>
        <v>0</v>
      </c>
      <c r="L149" s="8">
        <f t="shared" si="39"/>
        <v>0</v>
      </c>
      <c r="M149" s="8"/>
      <c r="N149" s="6"/>
      <c r="O149" s="7"/>
      <c r="P149" s="7"/>
      <c r="Q149" s="7"/>
      <c r="R149" s="7"/>
      <c r="S149" s="7"/>
      <c r="T149" s="7"/>
      <c r="U149" s="7"/>
      <c r="V149" s="7"/>
      <c r="W149" s="7"/>
    </row>
    <row r="150" spans="1:23" s="26" customFormat="1" x14ac:dyDescent="0.25">
      <c r="A150" s="4"/>
      <c r="B150" s="92" t="s">
        <v>43</v>
      </c>
      <c r="C150" s="83" t="s">
        <v>76</v>
      </c>
      <c r="D150" s="111" t="s">
        <v>56</v>
      </c>
      <c r="E150" s="122"/>
      <c r="F150" s="2"/>
      <c r="G150" s="43" t="s">
        <v>77</v>
      </c>
      <c r="H150" s="6"/>
      <c r="I150" s="8">
        <v>3</v>
      </c>
      <c r="J150" s="8">
        <v>5.46</v>
      </c>
      <c r="K150" s="8">
        <f t="shared" si="38"/>
        <v>0</v>
      </c>
      <c r="L150" s="8">
        <f t="shared" si="39"/>
        <v>0</v>
      </c>
      <c r="M150" s="8"/>
      <c r="N150" s="6"/>
      <c r="O150" s="7"/>
      <c r="P150" s="7"/>
      <c r="Q150" s="7"/>
      <c r="R150" s="7"/>
      <c r="S150" s="7"/>
      <c r="T150" s="7"/>
      <c r="U150" s="7"/>
      <c r="V150" s="7"/>
      <c r="W150" s="7"/>
    </row>
    <row r="151" spans="1:23" s="26" customFormat="1" x14ac:dyDescent="0.25">
      <c r="A151" s="4"/>
      <c r="B151" s="92" t="s">
        <v>43</v>
      </c>
      <c r="C151" s="83" t="s">
        <v>58</v>
      </c>
      <c r="D151" s="111" t="s">
        <v>56</v>
      </c>
      <c r="E151" s="122"/>
      <c r="F151" s="25"/>
      <c r="G151" s="44" t="s">
        <v>59</v>
      </c>
      <c r="H151" s="6"/>
      <c r="I151" s="8">
        <v>3</v>
      </c>
      <c r="J151" s="8">
        <v>5.46</v>
      </c>
      <c r="K151" s="8">
        <f t="shared" si="38"/>
        <v>0</v>
      </c>
      <c r="L151" s="8">
        <f t="shared" si="39"/>
        <v>0</v>
      </c>
      <c r="M151" s="8"/>
      <c r="N151" s="6"/>
      <c r="O151" s="7"/>
      <c r="P151" s="7"/>
      <c r="Q151" s="7"/>
      <c r="R151" s="7"/>
      <c r="S151" s="7"/>
      <c r="T151" s="7"/>
      <c r="U151" s="7"/>
      <c r="V151" s="7"/>
      <c r="W151" s="7"/>
    </row>
    <row r="152" spans="1:23" s="26" customFormat="1" x14ac:dyDescent="0.25">
      <c r="A152" s="4"/>
      <c r="B152" s="92" t="s">
        <v>43</v>
      </c>
      <c r="C152" s="83" t="s">
        <v>60</v>
      </c>
      <c r="D152" s="111" t="s">
        <v>125</v>
      </c>
      <c r="E152" s="122"/>
      <c r="F152" s="2"/>
      <c r="G152" s="112" t="s">
        <v>57</v>
      </c>
      <c r="H152" s="6"/>
      <c r="I152" s="8">
        <v>3</v>
      </c>
      <c r="J152" s="8">
        <v>5.46</v>
      </c>
      <c r="K152" s="8">
        <f t="shared" si="38"/>
        <v>0</v>
      </c>
      <c r="L152" s="8">
        <f t="shared" si="39"/>
        <v>0</v>
      </c>
      <c r="M152" s="8"/>
      <c r="N152" s="6"/>
      <c r="O152" s="7"/>
      <c r="P152" s="7"/>
      <c r="Q152" s="7"/>
      <c r="R152" s="7"/>
      <c r="S152" s="7"/>
      <c r="T152" s="7"/>
      <c r="U152" s="7"/>
      <c r="V152" s="7"/>
      <c r="W152" s="7"/>
    </row>
    <row r="153" spans="1:23" s="26" customFormat="1" x14ac:dyDescent="0.25">
      <c r="A153" s="28">
        <f>SUM(A146:A152)</f>
        <v>0</v>
      </c>
      <c r="B153" s="45" t="s">
        <v>43</v>
      </c>
      <c r="C153" s="68" t="s">
        <v>28</v>
      </c>
      <c r="D153" s="64"/>
      <c r="E153" s="138"/>
      <c r="F153" s="65"/>
      <c r="G153" s="65"/>
      <c r="H153" s="7"/>
      <c r="I153" s="8"/>
      <c r="J153" s="8"/>
      <c r="K153" s="8"/>
      <c r="L153" s="8"/>
      <c r="M153" s="8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s="26" customFormat="1" x14ac:dyDescent="0.25">
      <c r="A154" s="55"/>
      <c r="B154" s="54"/>
      <c r="C154" s="56"/>
      <c r="D154" s="64"/>
      <c r="E154" s="138"/>
      <c r="F154" s="65"/>
      <c r="G154" s="65"/>
      <c r="H154" s="7"/>
      <c r="I154" s="8"/>
      <c r="J154" s="8"/>
      <c r="K154" s="8"/>
      <c r="L154" s="8"/>
      <c r="M154" s="8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s="26" customFormat="1" ht="19.5" x14ac:dyDescent="0.25">
      <c r="A155" s="181" t="s">
        <v>236</v>
      </c>
      <c r="B155" s="182"/>
      <c r="C155" s="182"/>
      <c r="D155" s="183"/>
      <c r="E155" s="125" t="s">
        <v>21</v>
      </c>
      <c r="F155" s="153" t="s">
        <v>185</v>
      </c>
      <c r="G155" s="35">
        <v>5.46</v>
      </c>
      <c r="H155" s="7"/>
      <c r="I155" s="8"/>
      <c r="J155" s="8"/>
      <c r="K155" s="8"/>
      <c r="L155" s="8"/>
      <c r="M155" s="8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s="26" customFormat="1" x14ac:dyDescent="0.25">
      <c r="A156" s="175" t="s">
        <v>22</v>
      </c>
      <c r="B156" s="176"/>
      <c r="C156" s="48" t="s">
        <v>23</v>
      </c>
      <c r="D156" s="49" t="s">
        <v>24</v>
      </c>
      <c r="E156" s="133"/>
      <c r="F156" s="177" t="s">
        <v>25</v>
      </c>
      <c r="G156" s="178"/>
      <c r="H156" s="7"/>
      <c r="I156" s="8"/>
      <c r="J156" s="8"/>
      <c r="K156" s="8"/>
      <c r="L156" s="8"/>
      <c r="M156" s="8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s="26" customFormat="1" x14ac:dyDescent="0.25">
      <c r="A157" s="4"/>
      <c r="B157" s="152" t="s">
        <v>43</v>
      </c>
      <c r="C157" s="83" t="s">
        <v>177</v>
      </c>
      <c r="D157" s="47" t="s">
        <v>184</v>
      </c>
      <c r="E157" s="151"/>
      <c r="F157" s="46"/>
      <c r="G157" s="43" t="s">
        <v>34</v>
      </c>
      <c r="H157" s="6"/>
      <c r="I157" s="8">
        <v>3</v>
      </c>
      <c r="J157" s="8">
        <v>5.46</v>
      </c>
      <c r="K157" s="8">
        <f t="shared" ref="K157" si="40">A157*I157</f>
        <v>0</v>
      </c>
      <c r="L157" s="8">
        <f t="shared" ref="L157" si="41">K157*J157</f>
        <v>0</v>
      </c>
      <c r="M157" s="8"/>
      <c r="N157" s="6"/>
      <c r="O157" s="7"/>
      <c r="P157" s="7"/>
      <c r="Q157" s="7"/>
      <c r="R157" s="7"/>
      <c r="S157" s="7"/>
      <c r="T157" s="7"/>
      <c r="U157" s="7"/>
      <c r="V157" s="7"/>
      <c r="W157" s="7"/>
    </row>
    <row r="158" spans="1:23" s="26" customFormat="1" x14ac:dyDescent="0.25">
      <c r="A158" s="4"/>
      <c r="B158" s="152" t="s">
        <v>43</v>
      </c>
      <c r="C158" s="83" t="s">
        <v>178</v>
      </c>
      <c r="D158" s="47" t="s">
        <v>179</v>
      </c>
      <c r="E158" s="151"/>
      <c r="F158" s="150"/>
      <c r="G158" s="44" t="s">
        <v>180</v>
      </c>
      <c r="H158" s="6"/>
      <c r="I158" s="8">
        <v>3</v>
      </c>
      <c r="J158" s="8">
        <v>5.46</v>
      </c>
      <c r="K158" s="8">
        <f t="shared" ref="K158:K160" si="42">A158*I158</f>
        <v>0</v>
      </c>
      <c r="L158" s="8">
        <f t="shared" ref="L158:L160" si="43">K158*J158</f>
        <v>0</v>
      </c>
      <c r="M158" s="8"/>
      <c r="N158" s="6"/>
      <c r="O158" s="7"/>
      <c r="P158" s="7"/>
      <c r="Q158" s="7"/>
      <c r="R158" s="7"/>
      <c r="S158" s="7"/>
      <c r="T158" s="7"/>
      <c r="U158" s="7"/>
      <c r="V158" s="7"/>
      <c r="W158" s="7"/>
    </row>
    <row r="159" spans="1:23" s="26" customFormat="1" x14ac:dyDescent="0.25">
      <c r="A159" s="4"/>
      <c r="B159" s="152" t="s">
        <v>43</v>
      </c>
      <c r="C159" s="83" t="s">
        <v>181</v>
      </c>
      <c r="D159" s="47" t="s">
        <v>182</v>
      </c>
      <c r="E159" s="151"/>
      <c r="F159" s="25"/>
      <c r="G159" s="44" t="s">
        <v>183</v>
      </c>
      <c r="H159" s="6"/>
      <c r="I159" s="8">
        <v>3</v>
      </c>
      <c r="J159" s="8">
        <v>5.46</v>
      </c>
      <c r="K159" s="8">
        <f t="shared" si="42"/>
        <v>0</v>
      </c>
      <c r="L159" s="8">
        <f t="shared" si="43"/>
        <v>0</v>
      </c>
      <c r="M159" s="8"/>
      <c r="N159" s="6"/>
      <c r="O159" s="7"/>
      <c r="P159" s="7"/>
      <c r="Q159" s="7"/>
      <c r="R159" s="7"/>
      <c r="S159" s="7"/>
      <c r="T159" s="7"/>
      <c r="U159" s="7"/>
      <c r="V159" s="7"/>
      <c r="W159" s="7"/>
    </row>
    <row r="160" spans="1:23" s="26" customFormat="1" x14ac:dyDescent="0.25">
      <c r="A160" s="4"/>
      <c r="B160" s="160" t="s">
        <v>43</v>
      </c>
      <c r="C160" s="83" t="s">
        <v>211</v>
      </c>
      <c r="D160" s="74" t="s">
        <v>209</v>
      </c>
      <c r="E160" s="122"/>
      <c r="F160" s="25"/>
      <c r="G160" s="90" t="s">
        <v>210</v>
      </c>
      <c r="H160" s="6"/>
      <c r="I160" s="8">
        <v>3</v>
      </c>
      <c r="J160" s="8">
        <v>5.46</v>
      </c>
      <c r="K160" s="8">
        <f t="shared" si="42"/>
        <v>0</v>
      </c>
      <c r="L160" s="8">
        <f t="shared" si="43"/>
        <v>0</v>
      </c>
      <c r="M160" s="8"/>
      <c r="N160" s="6"/>
      <c r="O160" s="7"/>
      <c r="P160" s="7"/>
      <c r="Q160" s="7"/>
      <c r="R160" s="7"/>
      <c r="S160" s="7"/>
      <c r="T160" s="7"/>
      <c r="U160" s="7"/>
      <c r="V160" s="7"/>
      <c r="W160" s="7"/>
    </row>
    <row r="161" spans="1:23" s="26" customFormat="1" x14ac:dyDescent="0.25">
      <c r="A161" s="28">
        <f>SUM(A157:A160)</f>
        <v>0</v>
      </c>
      <c r="B161" s="108" t="s">
        <v>43</v>
      </c>
      <c r="C161" s="68" t="s">
        <v>28</v>
      </c>
      <c r="D161" s="64"/>
      <c r="E161" s="138"/>
      <c r="F161" s="65"/>
      <c r="G161" s="65"/>
      <c r="H161" s="7"/>
      <c r="I161" s="8"/>
      <c r="J161" s="8"/>
      <c r="K161" s="8"/>
      <c r="L161" s="8"/>
      <c r="M161" s="8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s="26" customFormat="1" x14ac:dyDescent="0.25">
      <c r="A162" s="55"/>
      <c r="B162" s="54"/>
      <c r="C162" s="56"/>
      <c r="D162" s="64"/>
      <c r="E162" s="138"/>
      <c r="F162" s="65"/>
      <c r="G162" s="65"/>
      <c r="H162" s="7"/>
      <c r="I162" s="8"/>
      <c r="J162" s="8"/>
      <c r="K162" s="8"/>
      <c r="L162" s="8"/>
      <c r="M162" s="8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s="26" customFormat="1" x14ac:dyDescent="0.25">
      <c r="A163" s="55"/>
      <c r="B163" s="54"/>
      <c r="C163" s="56"/>
      <c r="D163" s="64"/>
      <c r="E163" s="138"/>
      <c r="F163" s="65"/>
      <c r="G163" s="65"/>
      <c r="H163" s="7"/>
      <c r="I163" s="8"/>
      <c r="J163" s="8"/>
      <c r="K163" s="8"/>
      <c r="L163" s="8"/>
      <c r="M163" s="8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s="26" customFormat="1" ht="15" customHeight="1" x14ac:dyDescent="0.25">
      <c r="A164" s="216" t="s">
        <v>75</v>
      </c>
      <c r="B164" s="217"/>
      <c r="C164" s="217"/>
      <c r="D164" s="217"/>
      <c r="E164" s="217"/>
      <c r="F164" s="217"/>
      <c r="G164" s="218"/>
      <c r="H164" s="7"/>
      <c r="I164" s="8"/>
      <c r="J164" s="8"/>
      <c r="K164" s="8"/>
      <c r="L164" s="8"/>
      <c r="M164" s="8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s="26" customFormat="1" ht="28.5" customHeight="1" x14ac:dyDescent="0.25">
      <c r="A165" s="219"/>
      <c r="B165" s="220"/>
      <c r="C165" s="220"/>
      <c r="D165" s="220"/>
      <c r="E165" s="220"/>
      <c r="F165" s="220"/>
      <c r="G165" s="221"/>
      <c r="H165" s="7"/>
      <c r="I165" s="8"/>
      <c r="J165" s="8"/>
      <c r="K165" s="8"/>
      <c r="L165" s="8"/>
      <c r="M165" s="8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s="26" customFormat="1" ht="15" customHeight="1" x14ac:dyDescent="0.25">
      <c r="A166" s="66"/>
      <c r="B166" s="66"/>
      <c r="C166" s="66"/>
      <c r="D166" s="66"/>
      <c r="E166" s="139"/>
      <c r="F166" s="66"/>
      <c r="G166" s="66"/>
      <c r="H166" s="7"/>
      <c r="I166" s="8"/>
      <c r="J166" s="8"/>
      <c r="K166" s="8"/>
      <c r="L166" s="8"/>
      <c r="M166" s="8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s="26" customFormat="1" x14ac:dyDescent="0.25">
      <c r="A167" s="67"/>
      <c r="B167" s="67"/>
      <c r="C167" s="67"/>
      <c r="D167" s="67"/>
      <c r="E167" s="140"/>
      <c r="F167" s="67"/>
      <c r="G167" s="67"/>
      <c r="H167" s="7"/>
      <c r="I167" s="8"/>
      <c r="J167" s="8"/>
      <c r="K167" s="8"/>
      <c r="L167" s="8"/>
      <c r="M167" s="8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s="26" customFormat="1" x14ac:dyDescent="0.25">
      <c r="E168" s="123"/>
      <c r="H168" s="7"/>
      <c r="I168" s="8"/>
      <c r="J168" s="8"/>
      <c r="K168" s="8"/>
      <c r="L168" s="8"/>
      <c r="M168" s="8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s="26" customFormat="1" x14ac:dyDescent="0.25">
      <c r="E169" s="123"/>
      <c r="H169" s="7"/>
      <c r="I169" s="8"/>
      <c r="J169" s="8"/>
      <c r="K169" s="8"/>
      <c r="L169" s="8"/>
      <c r="M169" s="8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s="26" customFormat="1" x14ac:dyDescent="0.25">
      <c r="E170" s="123"/>
      <c r="H170" s="7"/>
      <c r="I170" s="8"/>
      <c r="J170" s="8"/>
      <c r="K170" s="8"/>
      <c r="L170" s="8"/>
      <c r="M170" s="8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s="26" customFormat="1" x14ac:dyDescent="0.25">
      <c r="E171" s="123"/>
      <c r="H171" s="7"/>
      <c r="I171" s="8"/>
      <c r="J171" s="8"/>
      <c r="K171" s="8"/>
      <c r="L171" s="8"/>
      <c r="M171" s="8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s="26" customFormat="1" x14ac:dyDescent="0.25">
      <c r="E172" s="123"/>
      <c r="H172" s="7"/>
      <c r="I172" s="8"/>
      <c r="J172" s="8"/>
      <c r="K172" s="8"/>
      <c r="L172" s="8"/>
      <c r="M172" s="8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s="26" customFormat="1" x14ac:dyDescent="0.25">
      <c r="E173" s="123"/>
      <c r="H173" s="7"/>
      <c r="I173" s="8"/>
      <c r="J173" s="8"/>
      <c r="K173" s="8"/>
      <c r="L173" s="8"/>
      <c r="M173" s="8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s="26" customFormat="1" x14ac:dyDescent="0.25">
      <c r="E174" s="123"/>
      <c r="H174" s="7"/>
      <c r="I174" s="8"/>
      <c r="J174" s="8"/>
      <c r="K174" s="8"/>
      <c r="L174" s="8"/>
      <c r="M174" s="8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s="26" customFormat="1" x14ac:dyDescent="0.25">
      <c r="E175" s="123"/>
      <c r="H175" s="7"/>
      <c r="I175" s="8"/>
      <c r="J175" s="8"/>
      <c r="K175" s="8"/>
      <c r="L175" s="8"/>
      <c r="M175" s="8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s="26" customFormat="1" x14ac:dyDescent="0.25">
      <c r="E176" s="123"/>
      <c r="H176" s="7"/>
      <c r="I176" s="8"/>
      <c r="J176" s="8"/>
      <c r="K176" s="8"/>
      <c r="L176" s="8"/>
      <c r="M176" s="8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5:23" s="26" customFormat="1" x14ac:dyDescent="0.25">
      <c r="E177" s="123"/>
      <c r="H177" s="7"/>
      <c r="I177" s="8"/>
      <c r="J177" s="8"/>
      <c r="K177" s="8"/>
      <c r="L177" s="8"/>
      <c r="M177" s="8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5:23" s="26" customFormat="1" x14ac:dyDescent="0.25">
      <c r="E178" s="123"/>
      <c r="H178" s="7"/>
      <c r="I178" s="8"/>
      <c r="J178" s="8"/>
      <c r="K178" s="8"/>
      <c r="L178" s="8"/>
      <c r="M178" s="8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5:23" s="26" customFormat="1" x14ac:dyDescent="0.25">
      <c r="E179" s="123"/>
      <c r="H179" s="7"/>
      <c r="I179" s="8"/>
      <c r="J179" s="8"/>
      <c r="K179" s="8"/>
      <c r="L179" s="8"/>
      <c r="M179" s="8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5:23" s="26" customFormat="1" x14ac:dyDescent="0.25">
      <c r="E180" s="123"/>
      <c r="H180" s="7"/>
      <c r="I180" s="8"/>
      <c r="J180" s="8"/>
      <c r="K180" s="8"/>
      <c r="L180" s="8"/>
      <c r="M180" s="8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5:23" s="26" customFormat="1" x14ac:dyDescent="0.25">
      <c r="E181" s="123"/>
      <c r="H181" s="7"/>
      <c r="I181" s="8"/>
      <c r="J181" s="8"/>
      <c r="K181" s="8"/>
      <c r="L181" s="8"/>
      <c r="M181" s="8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5:23" s="26" customFormat="1" x14ac:dyDescent="0.25">
      <c r="E182" s="123"/>
      <c r="H182" s="7"/>
      <c r="I182" s="8"/>
      <c r="J182" s="8"/>
      <c r="K182" s="8"/>
      <c r="L182" s="8"/>
      <c r="M182" s="8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5:23" s="26" customFormat="1" x14ac:dyDescent="0.25">
      <c r="E183" s="123"/>
      <c r="H183" s="7"/>
      <c r="I183" s="8"/>
      <c r="J183" s="8"/>
      <c r="K183" s="8"/>
      <c r="L183" s="8"/>
      <c r="M183" s="8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5:23" s="26" customFormat="1" x14ac:dyDescent="0.25">
      <c r="E184" s="123"/>
      <c r="H184" s="7"/>
      <c r="I184" s="8"/>
      <c r="J184" s="8"/>
      <c r="K184" s="8"/>
      <c r="L184" s="8"/>
      <c r="M184" s="8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5:23" s="26" customFormat="1" x14ac:dyDescent="0.25">
      <c r="E185" s="123"/>
      <c r="H185" s="7"/>
      <c r="I185" s="8"/>
      <c r="J185" s="8"/>
      <c r="K185" s="8"/>
      <c r="L185" s="8"/>
      <c r="M185" s="8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5:23" s="26" customFormat="1" x14ac:dyDescent="0.25">
      <c r="E186" s="123"/>
      <c r="H186" s="7"/>
      <c r="I186" s="8"/>
      <c r="J186" s="8"/>
      <c r="K186" s="8"/>
      <c r="L186" s="8"/>
      <c r="M186" s="8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5:23" s="26" customFormat="1" x14ac:dyDescent="0.25">
      <c r="E187" s="123"/>
      <c r="H187" s="7"/>
      <c r="I187" s="8"/>
      <c r="J187" s="8"/>
      <c r="K187" s="8"/>
      <c r="L187" s="8"/>
      <c r="M187" s="8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5:23" s="26" customFormat="1" x14ac:dyDescent="0.25">
      <c r="E188" s="123"/>
      <c r="H188" s="7"/>
      <c r="I188" s="8"/>
      <c r="J188" s="8"/>
      <c r="K188" s="8"/>
      <c r="L188" s="8"/>
      <c r="M188" s="8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5:23" s="26" customFormat="1" x14ac:dyDescent="0.25">
      <c r="E189" s="123"/>
      <c r="H189" s="7"/>
      <c r="I189" s="8"/>
      <c r="J189" s="8"/>
      <c r="K189" s="8"/>
      <c r="L189" s="8"/>
      <c r="M189" s="8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5:23" s="26" customFormat="1" x14ac:dyDescent="0.25">
      <c r="E190" s="123"/>
      <c r="H190" s="7"/>
      <c r="I190" s="8"/>
      <c r="J190" s="8"/>
      <c r="K190" s="8"/>
      <c r="L190" s="8"/>
      <c r="M190" s="8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5:23" s="26" customFormat="1" x14ac:dyDescent="0.25">
      <c r="E191" s="123"/>
      <c r="H191" s="7"/>
      <c r="I191" s="8"/>
      <c r="J191" s="8"/>
      <c r="K191" s="8"/>
      <c r="L191" s="8"/>
      <c r="M191" s="8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5:23" s="26" customFormat="1" x14ac:dyDescent="0.25">
      <c r="E192" s="123"/>
      <c r="H192" s="7"/>
      <c r="I192" s="8"/>
      <c r="J192" s="8"/>
      <c r="K192" s="8"/>
      <c r="L192" s="8"/>
      <c r="M192" s="8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5:23" s="26" customFormat="1" x14ac:dyDescent="0.25">
      <c r="E193" s="123"/>
      <c r="H193" s="7"/>
      <c r="I193" s="8"/>
      <c r="J193" s="8"/>
      <c r="K193" s="8"/>
      <c r="L193" s="8"/>
      <c r="M193" s="8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5:23" s="26" customFormat="1" x14ac:dyDescent="0.25">
      <c r="E194" s="123"/>
      <c r="H194" s="7"/>
      <c r="I194" s="8"/>
      <c r="J194" s="8"/>
      <c r="K194" s="8"/>
      <c r="L194" s="8"/>
      <c r="M194" s="8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5:23" s="26" customFormat="1" x14ac:dyDescent="0.25">
      <c r="E195" s="123"/>
      <c r="H195" s="7"/>
      <c r="I195" s="8"/>
      <c r="J195" s="8"/>
      <c r="K195" s="8"/>
      <c r="L195" s="8"/>
      <c r="M195" s="8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5:23" s="26" customFormat="1" x14ac:dyDescent="0.25">
      <c r="E196" s="123"/>
      <c r="H196" s="7"/>
      <c r="I196" s="8"/>
      <c r="J196" s="8"/>
      <c r="K196" s="8"/>
      <c r="L196" s="8"/>
      <c r="M196" s="8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5:23" s="26" customFormat="1" x14ac:dyDescent="0.25">
      <c r="E197" s="123"/>
      <c r="H197" s="7"/>
      <c r="I197" s="8"/>
      <c r="J197" s="8"/>
      <c r="K197" s="8"/>
      <c r="L197" s="8"/>
      <c r="M197" s="8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5:23" s="26" customFormat="1" x14ac:dyDescent="0.25">
      <c r="E198" s="123"/>
      <c r="H198" s="7"/>
      <c r="I198" s="8"/>
      <c r="J198" s="8"/>
      <c r="K198" s="8"/>
      <c r="L198" s="8"/>
      <c r="M198" s="8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5:23" s="26" customFormat="1" x14ac:dyDescent="0.25">
      <c r="E199" s="123"/>
      <c r="H199" s="7"/>
      <c r="I199" s="8"/>
      <c r="J199" s="8"/>
      <c r="K199" s="8"/>
      <c r="L199" s="8"/>
      <c r="M199" s="8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5:23" s="26" customFormat="1" x14ac:dyDescent="0.25">
      <c r="E200" s="123"/>
      <c r="H200" s="7"/>
      <c r="I200" s="8"/>
      <c r="J200" s="8"/>
      <c r="K200" s="8"/>
      <c r="L200" s="8"/>
      <c r="M200" s="8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5:23" s="26" customFormat="1" x14ac:dyDescent="0.25">
      <c r="E201" s="123"/>
      <c r="H201" s="7"/>
      <c r="I201" s="8"/>
      <c r="J201" s="8"/>
      <c r="K201" s="8"/>
      <c r="L201" s="8"/>
      <c r="M201" s="8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5:23" s="26" customFormat="1" x14ac:dyDescent="0.25">
      <c r="E202" s="123"/>
      <c r="H202" s="7"/>
      <c r="I202" s="8"/>
      <c r="J202" s="8"/>
      <c r="K202" s="8"/>
      <c r="L202" s="8"/>
      <c r="M202" s="8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5:23" s="26" customFormat="1" x14ac:dyDescent="0.25">
      <c r="E203" s="123"/>
      <c r="H203" s="7"/>
      <c r="I203" s="8"/>
      <c r="J203" s="8"/>
      <c r="K203" s="8"/>
      <c r="L203" s="8"/>
      <c r="M203" s="8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5:23" s="26" customFormat="1" x14ac:dyDescent="0.25">
      <c r="E204" s="123"/>
      <c r="H204" s="7"/>
      <c r="I204" s="8"/>
      <c r="J204" s="8"/>
      <c r="K204" s="8"/>
      <c r="L204" s="8"/>
      <c r="M204" s="8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5:23" s="26" customFormat="1" x14ac:dyDescent="0.25">
      <c r="E205" s="123"/>
      <c r="H205" s="7"/>
      <c r="I205" s="8"/>
      <c r="J205" s="8"/>
      <c r="K205" s="8"/>
      <c r="L205" s="8"/>
      <c r="M205" s="8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5:23" s="26" customFormat="1" x14ac:dyDescent="0.25">
      <c r="E206" s="123"/>
      <c r="H206" s="7"/>
      <c r="I206" s="8"/>
      <c r="J206" s="8"/>
      <c r="K206" s="8"/>
      <c r="L206" s="8"/>
      <c r="M206" s="8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5:23" s="26" customFormat="1" x14ac:dyDescent="0.25">
      <c r="E207" s="123"/>
      <c r="H207" s="7"/>
      <c r="I207" s="8"/>
      <c r="J207" s="8"/>
      <c r="K207" s="8"/>
      <c r="L207" s="8"/>
      <c r="M207" s="8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5:23" s="26" customFormat="1" x14ac:dyDescent="0.25">
      <c r="E208" s="123"/>
      <c r="H208" s="7"/>
      <c r="I208" s="8"/>
      <c r="J208" s="8"/>
      <c r="K208" s="8"/>
      <c r="L208" s="8"/>
      <c r="M208" s="8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5:23" s="26" customFormat="1" x14ac:dyDescent="0.25">
      <c r="E209" s="123"/>
      <c r="H209" s="7"/>
      <c r="I209" s="8"/>
      <c r="J209" s="8"/>
      <c r="K209" s="8"/>
      <c r="L209" s="8"/>
      <c r="M209" s="8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5:23" s="26" customFormat="1" x14ac:dyDescent="0.25">
      <c r="E210" s="123"/>
      <c r="H210" s="7"/>
      <c r="I210" s="8"/>
      <c r="J210" s="8"/>
      <c r="K210" s="8"/>
      <c r="L210" s="8"/>
      <c r="M210" s="8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5:23" s="26" customFormat="1" x14ac:dyDescent="0.25">
      <c r="E211" s="123"/>
      <c r="H211" s="7"/>
      <c r="I211" s="8"/>
      <c r="J211" s="8"/>
      <c r="K211" s="8"/>
      <c r="L211" s="8"/>
      <c r="M211" s="8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5:23" s="26" customFormat="1" x14ac:dyDescent="0.25">
      <c r="E212" s="123"/>
      <c r="H212" s="7"/>
      <c r="I212" s="8"/>
      <c r="J212" s="8"/>
      <c r="K212" s="8"/>
      <c r="L212" s="8"/>
      <c r="M212" s="8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5:23" s="26" customFormat="1" x14ac:dyDescent="0.25">
      <c r="E213" s="123"/>
      <c r="H213" s="7"/>
      <c r="I213" s="8"/>
      <c r="J213" s="8"/>
      <c r="K213" s="8"/>
      <c r="L213" s="8"/>
      <c r="M213" s="8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5:23" s="26" customFormat="1" x14ac:dyDescent="0.25">
      <c r="E214" s="123"/>
      <c r="H214" s="7"/>
      <c r="I214" s="8"/>
      <c r="J214" s="8"/>
      <c r="K214" s="8"/>
      <c r="L214" s="8"/>
      <c r="M214" s="8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5:23" s="26" customFormat="1" x14ac:dyDescent="0.25">
      <c r="E215" s="123"/>
      <c r="H215" s="7"/>
      <c r="I215" s="8"/>
      <c r="J215" s="8"/>
      <c r="K215" s="8"/>
      <c r="L215" s="8"/>
      <c r="M215" s="8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5:23" s="26" customFormat="1" x14ac:dyDescent="0.25">
      <c r="E216" s="123"/>
      <c r="H216" s="7"/>
      <c r="I216" s="8"/>
      <c r="J216" s="8"/>
      <c r="K216" s="8"/>
      <c r="L216" s="8"/>
      <c r="M216" s="8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5:23" s="26" customFormat="1" x14ac:dyDescent="0.25">
      <c r="E217" s="123"/>
      <c r="H217" s="7"/>
      <c r="I217" s="8"/>
      <c r="J217" s="8"/>
      <c r="K217" s="8"/>
      <c r="L217" s="8"/>
      <c r="M217" s="8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5:23" s="26" customFormat="1" x14ac:dyDescent="0.25">
      <c r="E218" s="123"/>
      <c r="H218" s="7"/>
      <c r="I218" s="8"/>
      <c r="J218" s="8"/>
      <c r="K218" s="8"/>
      <c r="L218" s="8"/>
      <c r="M218" s="8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5:23" s="26" customFormat="1" x14ac:dyDescent="0.25">
      <c r="E219" s="123"/>
      <c r="H219" s="7"/>
      <c r="I219" s="8"/>
      <c r="J219" s="8"/>
      <c r="K219" s="8"/>
      <c r="L219" s="8"/>
      <c r="M219" s="8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5:23" s="26" customFormat="1" x14ac:dyDescent="0.25">
      <c r="E220" s="123"/>
      <c r="H220" s="7"/>
      <c r="I220" s="8"/>
      <c r="J220" s="8"/>
      <c r="K220" s="8"/>
      <c r="L220" s="8"/>
      <c r="M220" s="8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5:23" s="26" customFormat="1" x14ac:dyDescent="0.25">
      <c r="E221" s="123"/>
      <c r="H221" s="7"/>
      <c r="I221" s="8"/>
      <c r="J221" s="8"/>
      <c r="K221" s="8"/>
      <c r="L221" s="8"/>
      <c r="M221" s="8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5:23" s="26" customFormat="1" x14ac:dyDescent="0.25">
      <c r="E222" s="123"/>
      <c r="H222" s="7"/>
      <c r="I222" s="8"/>
      <c r="J222" s="8"/>
      <c r="K222" s="8"/>
      <c r="L222" s="8"/>
      <c r="M222" s="8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5:23" s="26" customFormat="1" x14ac:dyDescent="0.25">
      <c r="E223" s="123"/>
      <c r="H223" s="7"/>
      <c r="I223" s="8"/>
      <c r="J223" s="8"/>
      <c r="K223" s="8"/>
      <c r="L223" s="8"/>
      <c r="M223" s="8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5:23" s="26" customFormat="1" x14ac:dyDescent="0.25">
      <c r="E224" s="123"/>
      <c r="H224" s="7"/>
      <c r="I224" s="8"/>
      <c r="J224" s="8"/>
      <c r="K224" s="8"/>
      <c r="L224" s="8"/>
      <c r="M224" s="8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5:23" s="26" customFormat="1" x14ac:dyDescent="0.25">
      <c r="E225" s="123"/>
      <c r="H225" s="7"/>
      <c r="I225" s="8"/>
      <c r="J225" s="8"/>
      <c r="K225" s="8"/>
      <c r="L225" s="8"/>
      <c r="M225" s="8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5:23" s="26" customFormat="1" x14ac:dyDescent="0.25">
      <c r="E226" s="123"/>
      <c r="H226" s="7"/>
      <c r="I226" s="8"/>
      <c r="J226" s="8"/>
      <c r="K226" s="8"/>
      <c r="L226" s="8"/>
      <c r="M226" s="8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5:23" s="26" customFormat="1" x14ac:dyDescent="0.25">
      <c r="E227" s="123"/>
      <c r="H227" s="7"/>
      <c r="I227" s="8"/>
      <c r="J227" s="8"/>
      <c r="K227" s="8"/>
      <c r="L227" s="8"/>
      <c r="M227" s="8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5:23" s="26" customFormat="1" x14ac:dyDescent="0.25">
      <c r="E228" s="123"/>
      <c r="H228" s="7"/>
      <c r="I228" s="8"/>
      <c r="J228" s="8"/>
      <c r="K228" s="8"/>
      <c r="L228" s="8"/>
      <c r="M228" s="8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5:23" s="26" customFormat="1" x14ac:dyDescent="0.25">
      <c r="E229" s="123"/>
      <c r="H229" s="7"/>
      <c r="I229" s="8"/>
      <c r="J229" s="8"/>
      <c r="K229" s="8"/>
      <c r="L229" s="8"/>
      <c r="M229" s="8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5:23" s="26" customFormat="1" x14ac:dyDescent="0.25">
      <c r="E230" s="123"/>
      <c r="H230" s="7"/>
      <c r="I230" s="8"/>
      <c r="J230" s="8"/>
      <c r="K230" s="8"/>
      <c r="L230" s="8"/>
      <c r="M230" s="8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5:23" s="26" customFormat="1" x14ac:dyDescent="0.25">
      <c r="E231" s="123"/>
      <c r="H231" s="7"/>
      <c r="I231" s="8"/>
      <c r="J231" s="8"/>
      <c r="K231" s="8"/>
      <c r="L231" s="8"/>
      <c r="M231" s="8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5:23" s="26" customFormat="1" x14ac:dyDescent="0.25">
      <c r="E232" s="123"/>
      <c r="H232" s="7"/>
      <c r="I232" s="8"/>
      <c r="J232" s="8"/>
      <c r="K232" s="8"/>
      <c r="L232" s="8"/>
      <c r="M232" s="8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5:23" s="26" customFormat="1" x14ac:dyDescent="0.25">
      <c r="E233" s="123"/>
      <c r="H233" s="7"/>
      <c r="I233" s="8"/>
      <c r="J233" s="8"/>
      <c r="K233" s="8"/>
      <c r="L233" s="8"/>
      <c r="M233" s="8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5:23" s="26" customFormat="1" x14ac:dyDescent="0.25">
      <c r="E234" s="123"/>
      <c r="H234" s="7"/>
      <c r="I234" s="8"/>
      <c r="J234" s="8"/>
      <c r="K234" s="8"/>
      <c r="L234" s="8"/>
      <c r="M234" s="8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5:23" s="26" customFormat="1" x14ac:dyDescent="0.25">
      <c r="E235" s="123"/>
      <c r="H235" s="7"/>
      <c r="I235" s="8"/>
      <c r="J235" s="8"/>
      <c r="K235" s="8"/>
      <c r="L235" s="8"/>
      <c r="M235" s="8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5:23" s="26" customFormat="1" x14ac:dyDescent="0.25">
      <c r="E236" s="123"/>
      <c r="H236" s="7"/>
      <c r="I236" s="8"/>
      <c r="J236" s="8"/>
      <c r="K236" s="8"/>
      <c r="L236" s="8"/>
      <c r="M236" s="8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5:23" s="26" customFormat="1" x14ac:dyDescent="0.25">
      <c r="E237" s="123"/>
      <c r="H237" s="7"/>
      <c r="I237" s="8"/>
      <c r="J237" s="8"/>
      <c r="K237" s="8"/>
      <c r="L237" s="8"/>
      <c r="M237" s="8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5:23" s="26" customFormat="1" x14ac:dyDescent="0.25">
      <c r="E238" s="123"/>
      <c r="H238" s="7"/>
      <c r="I238" s="8"/>
      <c r="J238" s="8"/>
      <c r="K238" s="8"/>
      <c r="L238" s="8"/>
      <c r="M238" s="8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5:23" s="26" customFormat="1" x14ac:dyDescent="0.25">
      <c r="E239" s="123"/>
      <c r="H239" s="7"/>
      <c r="I239" s="8"/>
      <c r="J239" s="8"/>
      <c r="K239" s="8"/>
      <c r="L239" s="8"/>
      <c r="M239" s="8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5:23" s="26" customFormat="1" x14ac:dyDescent="0.25">
      <c r="E240" s="123"/>
      <c r="H240" s="7"/>
      <c r="I240" s="8"/>
      <c r="J240" s="8"/>
      <c r="K240" s="8"/>
      <c r="L240" s="8"/>
      <c r="M240" s="8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5:23" s="26" customFormat="1" x14ac:dyDescent="0.25">
      <c r="E241" s="123"/>
      <c r="H241" s="7"/>
      <c r="I241" s="8"/>
      <c r="J241" s="8"/>
      <c r="K241" s="8"/>
      <c r="L241" s="8"/>
      <c r="M241" s="8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5:23" s="26" customFormat="1" x14ac:dyDescent="0.25">
      <c r="E242" s="123"/>
      <c r="H242" s="7"/>
      <c r="I242" s="8"/>
      <c r="J242" s="8"/>
      <c r="K242" s="8"/>
      <c r="L242" s="8"/>
      <c r="M242" s="8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5:23" s="26" customFormat="1" x14ac:dyDescent="0.25">
      <c r="E243" s="123"/>
      <c r="H243" s="7"/>
      <c r="I243" s="8"/>
      <c r="J243" s="8"/>
      <c r="K243" s="8"/>
      <c r="L243" s="8"/>
      <c r="M243" s="8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5:23" s="26" customFormat="1" x14ac:dyDescent="0.25">
      <c r="E244" s="123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5:23" s="26" customFormat="1" x14ac:dyDescent="0.25">
      <c r="E245" s="123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5:23" s="26" customFormat="1" x14ac:dyDescent="0.25">
      <c r="E246" s="123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5:23" s="26" customFormat="1" x14ac:dyDescent="0.25">
      <c r="E247" s="123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5:23" s="26" customFormat="1" x14ac:dyDescent="0.25">
      <c r="E248" s="123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5:23" s="26" customFormat="1" x14ac:dyDescent="0.25">
      <c r="E249" s="123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5:23" s="26" customFormat="1" x14ac:dyDescent="0.25">
      <c r="E250" s="123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5:23" s="26" customFormat="1" x14ac:dyDescent="0.25">
      <c r="E251" s="123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5:23" s="26" customFormat="1" x14ac:dyDescent="0.25">
      <c r="E252" s="123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5:23" s="26" customFormat="1" x14ac:dyDescent="0.25">
      <c r="E253" s="123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5:23" s="26" customFormat="1" x14ac:dyDescent="0.25">
      <c r="E254" s="123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5:23" s="26" customFormat="1" x14ac:dyDescent="0.25">
      <c r="E255" s="123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5:23" s="26" customFormat="1" x14ac:dyDescent="0.25">
      <c r="E256" s="123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5:23" s="26" customFormat="1" x14ac:dyDescent="0.25">
      <c r="E257" s="123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5:23" s="26" customFormat="1" x14ac:dyDescent="0.25">
      <c r="E258" s="123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5:23" s="26" customFormat="1" x14ac:dyDescent="0.25">
      <c r="E259" s="123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5:23" s="26" customFormat="1" x14ac:dyDescent="0.25">
      <c r="E260" s="123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5:23" s="26" customFormat="1" x14ac:dyDescent="0.25">
      <c r="E261" s="123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5:23" s="26" customFormat="1" x14ac:dyDescent="0.25">
      <c r="E262" s="123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5:23" s="26" customFormat="1" x14ac:dyDescent="0.25">
      <c r="E263" s="123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5:23" s="26" customFormat="1" x14ac:dyDescent="0.25">
      <c r="E264" s="123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5:23" s="26" customFormat="1" x14ac:dyDescent="0.25">
      <c r="E265" s="123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5:23" s="26" customFormat="1" x14ac:dyDescent="0.25">
      <c r="E266" s="123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5:23" s="26" customFormat="1" x14ac:dyDescent="0.25">
      <c r="E267" s="123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5:23" s="26" customFormat="1" x14ac:dyDescent="0.25">
      <c r="E268" s="123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5:23" s="26" customFormat="1" x14ac:dyDescent="0.25">
      <c r="E269" s="123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5:23" s="26" customFormat="1" x14ac:dyDescent="0.25">
      <c r="E270" s="123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5:23" s="26" customFormat="1" x14ac:dyDescent="0.25">
      <c r="E271" s="123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5:23" s="26" customFormat="1" x14ac:dyDescent="0.25">
      <c r="E272" s="123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5:23" s="26" customFormat="1" x14ac:dyDescent="0.25">
      <c r="E273" s="123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5:23" s="26" customFormat="1" x14ac:dyDescent="0.25">
      <c r="E274" s="123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5:23" s="26" customFormat="1" x14ac:dyDescent="0.25">
      <c r="E275" s="123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5:23" s="26" customFormat="1" x14ac:dyDescent="0.25">
      <c r="E276" s="123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5:23" s="26" customFormat="1" x14ac:dyDescent="0.25">
      <c r="E277" s="123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5:23" s="26" customFormat="1" x14ac:dyDescent="0.25">
      <c r="E278" s="123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5:23" s="26" customFormat="1" x14ac:dyDescent="0.25">
      <c r="E279" s="123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5:23" s="26" customFormat="1" x14ac:dyDescent="0.25">
      <c r="E280" s="123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5:23" s="26" customFormat="1" x14ac:dyDescent="0.25">
      <c r="E281" s="123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5:23" s="26" customFormat="1" x14ac:dyDescent="0.25">
      <c r="E282" s="123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5:23" s="26" customFormat="1" x14ac:dyDescent="0.25">
      <c r="E283" s="123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5:23" s="26" customFormat="1" x14ac:dyDescent="0.25">
      <c r="E284" s="123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5:23" s="26" customFormat="1" x14ac:dyDescent="0.25">
      <c r="E285" s="123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5:23" s="26" customFormat="1" x14ac:dyDescent="0.25">
      <c r="E286" s="123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5:23" s="26" customFormat="1" x14ac:dyDescent="0.25">
      <c r="E287" s="123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5:23" s="26" customFormat="1" x14ac:dyDescent="0.25">
      <c r="E288" s="123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5:23" s="26" customFormat="1" x14ac:dyDescent="0.25">
      <c r="E289" s="123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5:23" s="26" customFormat="1" x14ac:dyDescent="0.25">
      <c r="E290" s="123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5:23" s="26" customFormat="1" x14ac:dyDescent="0.25">
      <c r="E291" s="123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5:23" s="26" customFormat="1" x14ac:dyDescent="0.25">
      <c r="E292" s="123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5:23" s="26" customFormat="1" x14ac:dyDescent="0.25">
      <c r="E293" s="123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5:23" s="26" customFormat="1" x14ac:dyDescent="0.25">
      <c r="E294" s="123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5:23" s="26" customFormat="1" x14ac:dyDescent="0.25">
      <c r="E295" s="123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5:23" s="26" customFormat="1" x14ac:dyDescent="0.25">
      <c r="E296" s="123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5:23" s="26" customFormat="1" x14ac:dyDescent="0.25">
      <c r="E297" s="123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5:23" s="26" customFormat="1" x14ac:dyDescent="0.25">
      <c r="E298" s="123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5:23" s="26" customFormat="1" x14ac:dyDescent="0.25">
      <c r="E299" s="123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5:23" s="26" customFormat="1" x14ac:dyDescent="0.25">
      <c r="E300" s="123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5:23" s="26" customFormat="1" x14ac:dyDescent="0.25">
      <c r="E301" s="123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5:23" s="26" customFormat="1" x14ac:dyDescent="0.25">
      <c r="E302" s="123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5:23" s="26" customFormat="1" x14ac:dyDescent="0.25">
      <c r="E303" s="123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5:23" s="26" customFormat="1" x14ac:dyDescent="0.25">
      <c r="E304" s="123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5:23" s="26" customFormat="1" x14ac:dyDescent="0.25">
      <c r="E305" s="123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5:23" s="26" customFormat="1" x14ac:dyDescent="0.25">
      <c r="E306" s="123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5:23" s="26" customFormat="1" x14ac:dyDescent="0.25">
      <c r="E307" s="123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5:23" s="26" customFormat="1" x14ac:dyDescent="0.25">
      <c r="E308" s="123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5:23" s="26" customFormat="1" x14ac:dyDescent="0.25">
      <c r="E309" s="123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5:23" s="26" customFormat="1" x14ac:dyDescent="0.25">
      <c r="E310" s="123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5:23" s="26" customFormat="1" x14ac:dyDescent="0.25">
      <c r="E311" s="123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5:23" s="26" customFormat="1" x14ac:dyDescent="0.25">
      <c r="E312" s="123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5:23" s="26" customFormat="1" x14ac:dyDescent="0.25">
      <c r="E313" s="123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5:23" s="26" customFormat="1" x14ac:dyDescent="0.25">
      <c r="E314" s="123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5:23" s="26" customFormat="1" x14ac:dyDescent="0.25">
      <c r="E315" s="123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5:23" s="26" customFormat="1" x14ac:dyDescent="0.25">
      <c r="E316" s="123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5:23" s="26" customFormat="1" x14ac:dyDescent="0.25">
      <c r="E317" s="123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5:23" s="26" customFormat="1" x14ac:dyDescent="0.25">
      <c r="E318" s="123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5:23" s="26" customFormat="1" x14ac:dyDescent="0.25">
      <c r="E319" s="123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5:23" s="26" customFormat="1" x14ac:dyDescent="0.25">
      <c r="E320" s="123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5:23" s="26" customFormat="1" x14ac:dyDescent="0.25">
      <c r="E321" s="123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5:23" s="26" customFormat="1" x14ac:dyDescent="0.25">
      <c r="E322" s="123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5:23" s="26" customFormat="1" x14ac:dyDescent="0.25">
      <c r="E323" s="123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5:23" s="26" customFormat="1" x14ac:dyDescent="0.25">
      <c r="E324" s="123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5:23" s="26" customFormat="1" x14ac:dyDescent="0.25">
      <c r="E325" s="123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5:23" s="26" customFormat="1" x14ac:dyDescent="0.25">
      <c r="E326" s="123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5:23" s="26" customFormat="1" x14ac:dyDescent="0.25">
      <c r="E327" s="123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5:23" s="26" customFormat="1" x14ac:dyDescent="0.25">
      <c r="E328" s="123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5:23" s="26" customFormat="1" x14ac:dyDescent="0.25">
      <c r="E329" s="123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5:23" s="26" customFormat="1" x14ac:dyDescent="0.25">
      <c r="E330" s="123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5:23" s="26" customFormat="1" x14ac:dyDescent="0.25">
      <c r="E331" s="123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5:23" s="26" customFormat="1" x14ac:dyDescent="0.25">
      <c r="E332" s="123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5:23" s="26" customFormat="1" x14ac:dyDescent="0.25">
      <c r="E333" s="123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5:23" s="26" customFormat="1" x14ac:dyDescent="0.25">
      <c r="E334" s="123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5:23" s="26" customFormat="1" x14ac:dyDescent="0.25">
      <c r="E335" s="123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5:23" s="26" customFormat="1" x14ac:dyDescent="0.25">
      <c r="E336" s="123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5:23" s="26" customFormat="1" x14ac:dyDescent="0.25">
      <c r="E337" s="123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5:23" s="26" customFormat="1" x14ac:dyDescent="0.25">
      <c r="E338" s="123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5:23" s="26" customFormat="1" x14ac:dyDescent="0.25">
      <c r="E339" s="123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5:23" s="26" customFormat="1" x14ac:dyDescent="0.25">
      <c r="E340" s="123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5:23" s="26" customFormat="1" x14ac:dyDescent="0.25">
      <c r="E341" s="123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5:23" s="26" customFormat="1" x14ac:dyDescent="0.25">
      <c r="E342" s="123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5:23" s="26" customFormat="1" x14ac:dyDescent="0.25">
      <c r="E343" s="123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5:23" s="26" customFormat="1" x14ac:dyDescent="0.25">
      <c r="E344" s="123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5:23" s="26" customFormat="1" x14ac:dyDescent="0.25">
      <c r="E345" s="123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5:23" s="26" customFormat="1" x14ac:dyDescent="0.25">
      <c r="E346" s="123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5:23" s="26" customFormat="1" x14ac:dyDescent="0.25">
      <c r="E347" s="123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5:23" s="26" customFormat="1" x14ac:dyDescent="0.25">
      <c r="E348" s="123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5:23" s="26" customFormat="1" x14ac:dyDescent="0.25">
      <c r="E349" s="123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5:23" s="26" customFormat="1" x14ac:dyDescent="0.25">
      <c r="E350" s="123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5:23" s="26" customFormat="1" x14ac:dyDescent="0.25">
      <c r="E351" s="123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5:23" s="26" customFormat="1" x14ac:dyDescent="0.25">
      <c r="E352" s="123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5:23" s="26" customFormat="1" x14ac:dyDescent="0.25">
      <c r="E353" s="123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5:23" s="26" customFormat="1" x14ac:dyDescent="0.25">
      <c r="E354" s="123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5:23" s="26" customFormat="1" x14ac:dyDescent="0.25">
      <c r="E355" s="123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5:23" s="26" customFormat="1" x14ac:dyDescent="0.25">
      <c r="E356" s="123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5:23" s="26" customFormat="1" x14ac:dyDescent="0.25">
      <c r="E357" s="123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5:23" s="26" customFormat="1" x14ac:dyDescent="0.25">
      <c r="E358" s="123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5:23" s="26" customFormat="1" x14ac:dyDescent="0.25">
      <c r="E359" s="123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5:23" s="26" customFormat="1" x14ac:dyDescent="0.25">
      <c r="E360" s="123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5:23" s="26" customFormat="1" x14ac:dyDescent="0.25">
      <c r="E361" s="123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5:23" s="26" customFormat="1" x14ac:dyDescent="0.25">
      <c r="E362" s="123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5:23" s="26" customFormat="1" x14ac:dyDescent="0.25">
      <c r="E363" s="123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5:23" s="26" customFormat="1" x14ac:dyDescent="0.25">
      <c r="E364" s="123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5:23" s="26" customFormat="1" x14ac:dyDescent="0.25">
      <c r="E365" s="123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5:23" s="26" customFormat="1" x14ac:dyDescent="0.25">
      <c r="E366" s="123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5:23" s="26" customFormat="1" x14ac:dyDescent="0.25">
      <c r="E367" s="123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5:23" s="26" customFormat="1" x14ac:dyDescent="0.25">
      <c r="E368" s="123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5:23" s="26" customFormat="1" x14ac:dyDescent="0.25">
      <c r="E369" s="123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5:23" s="26" customFormat="1" x14ac:dyDescent="0.25">
      <c r="E370" s="123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5:23" s="26" customFormat="1" x14ac:dyDescent="0.25">
      <c r="E371" s="123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5:23" s="26" customFormat="1" x14ac:dyDescent="0.25">
      <c r="E372" s="123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5:23" s="26" customFormat="1" x14ac:dyDescent="0.25">
      <c r="E373" s="123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5:23" s="26" customFormat="1" x14ac:dyDescent="0.25">
      <c r="E374" s="123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5:23" s="26" customFormat="1" x14ac:dyDescent="0.25">
      <c r="E375" s="123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5:23" s="26" customFormat="1" x14ac:dyDescent="0.25">
      <c r="E376" s="123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5:23" s="26" customFormat="1" x14ac:dyDescent="0.25">
      <c r="E377" s="123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5:23" s="26" customFormat="1" x14ac:dyDescent="0.25">
      <c r="E378" s="123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5:23" s="26" customFormat="1" x14ac:dyDescent="0.25">
      <c r="E379" s="123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5:23" s="26" customFormat="1" x14ac:dyDescent="0.25">
      <c r="E380" s="123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5:23" s="26" customFormat="1" x14ac:dyDescent="0.25">
      <c r="E381" s="123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5:23" s="26" customFormat="1" x14ac:dyDescent="0.25">
      <c r="E382" s="123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5:23" s="26" customFormat="1" x14ac:dyDescent="0.25">
      <c r="E383" s="123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5:23" s="26" customFormat="1" x14ac:dyDescent="0.25">
      <c r="E384" s="123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5:23" s="26" customFormat="1" x14ac:dyDescent="0.25">
      <c r="E385" s="123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5:23" s="26" customFormat="1" x14ac:dyDescent="0.25">
      <c r="E386" s="123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5:23" s="26" customFormat="1" x14ac:dyDescent="0.25">
      <c r="E387" s="123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5:23" s="26" customFormat="1" x14ac:dyDescent="0.25">
      <c r="E388" s="123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5:23" s="26" customFormat="1" x14ac:dyDescent="0.25">
      <c r="E389" s="123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5:23" s="26" customFormat="1" x14ac:dyDescent="0.25">
      <c r="E390" s="123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5:23" s="26" customFormat="1" x14ac:dyDescent="0.25">
      <c r="E391" s="123"/>
      <c r="G391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</sheetData>
  <sortState xmlns:xlrd2="http://schemas.microsoft.com/office/spreadsheetml/2017/richdata2" ref="C146:G152">
    <sortCondition ref="C146:C152"/>
  </sortState>
  <mergeCells count="57">
    <mergeCell ref="A11:G11"/>
    <mergeCell ref="A164:G165"/>
    <mergeCell ref="A26:D26"/>
    <mergeCell ref="A27:B27"/>
    <mergeCell ref="D51:G51"/>
    <mergeCell ref="D24:G24"/>
    <mergeCell ref="A39:B39"/>
    <mergeCell ref="A38:D38"/>
    <mergeCell ref="F39:G39"/>
    <mergeCell ref="D36:G36"/>
    <mergeCell ref="A53:D53"/>
    <mergeCell ref="F27:G27"/>
    <mergeCell ref="A19:D19"/>
    <mergeCell ref="A20:B20"/>
    <mergeCell ref="F54:G54"/>
    <mergeCell ref="A13:B13"/>
    <mergeCell ref="C13:D13"/>
    <mergeCell ref="E13:F13"/>
    <mergeCell ref="A14:A15"/>
    <mergeCell ref="B14:B15"/>
    <mergeCell ref="C14:D15"/>
    <mergeCell ref="E14:G15"/>
    <mergeCell ref="A54:B54"/>
    <mergeCell ref="A16:A17"/>
    <mergeCell ref="B16:B17"/>
    <mergeCell ref="C16:D17"/>
    <mergeCell ref="E16:G17"/>
    <mergeCell ref="F20:G20"/>
    <mergeCell ref="A1:G2"/>
    <mergeCell ref="A3:F3"/>
    <mergeCell ref="A7:G8"/>
    <mergeCell ref="A9:G9"/>
    <mergeCell ref="A10:G10"/>
    <mergeCell ref="D57:G57"/>
    <mergeCell ref="F60:G60"/>
    <mergeCell ref="A144:D144"/>
    <mergeCell ref="A59:D59"/>
    <mergeCell ref="A134:D134"/>
    <mergeCell ref="A60:B60"/>
    <mergeCell ref="D71:G71"/>
    <mergeCell ref="A73:D73"/>
    <mergeCell ref="A74:B74"/>
    <mergeCell ref="F74:G74"/>
    <mergeCell ref="A92:D92"/>
    <mergeCell ref="A93:B93"/>
    <mergeCell ref="F93:G93"/>
    <mergeCell ref="A119:D119"/>
    <mergeCell ref="A120:B120"/>
    <mergeCell ref="F120:G120"/>
    <mergeCell ref="A135:B135"/>
    <mergeCell ref="F135:G135"/>
    <mergeCell ref="A156:B156"/>
    <mergeCell ref="F156:G156"/>
    <mergeCell ref="A145:B145"/>
    <mergeCell ref="F145:G145"/>
    <mergeCell ref="F141:G141"/>
    <mergeCell ref="A155:D155"/>
  </mergeCells>
  <conditionalFormatting sqref="I1:M1 N3:N5 I8:M8 I3:M3 I2 K2:M2 I57:K58 I51:K54">
    <cfRule type="expression" dxfId="3" priority="20">
      <formula>$I$6="test"</formula>
    </cfRule>
  </conditionalFormatting>
  <conditionalFormatting sqref="I24:K24">
    <cfRule type="expression" dxfId="2" priority="16">
      <formula>$I$6="test"</formula>
    </cfRule>
  </conditionalFormatting>
  <conditionalFormatting sqref="I36:K36">
    <cfRule type="expression" dxfId="1" priority="15">
      <formula>$I$6="test"</formula>
    </cfRule>
  </conditionalFormatting>
  <conditionalFormatting sqref="I71:K71">
    <cfRule type="expression" dxfId="0" priority="9">
      <formula>$I$6="test"</formula>
    </cfRule>
  </conditionalFormatting>
  <pageMargins left="0.39370078740157483" right="0.39370078740157483" top="0.27559055118110237" bottom="0.27559055118110237" header="0.31496062992125984" footer="0.31496062992125984"/>
  <pageSetup paperSize="9" scale="80" orientation="portrait" r:id="rId1"/>
  <headerFooter>
    <oddFooter xml:space="preserve">&amp;CPage &amp;P of &amp;N                       .      </oddFooter>
  </headerFooter>
  <rowBreaks count="2" manualBreakCount="2">
    <brk id="57" max="6" man="1"/>
    <brk id="117" max="6" man="1"/>
  </rowBreaks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Line="0" autoPict="0">
                <anchor moveWithCells="1">
                  <from>
                    <xdr:col>7</xdr:col>
                    <xdr:colOff>466725</xdr:colOff>
                    <xdr:row>5</xdr:row>
                    <xdr:rowOff>190500</xdr:rowOff>
                  </from>
                  <to>
                    <xdr:col>9</xdr:col>
                    <xdr:colOff>247650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Drop Down 1">
              <controlPr defaultSize="0" print="0" autoLine="0" autoPict="0">
                <anchor moveWithCells="1">
                  <from>
                    <xdr:col>8</xdr:col>
                    <xdr:colOff>57150</xdr:colOff>
                    <xdr:row>2</xdr:row>
                    <xdr:rowOff>104775</xdr:rowOff>
                  </from>
                  <to>
                    <xdr:col>9</xdr:col>
                    <xdr:colOff>552450</xdr:colOff>
                    <xdr:row>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Connolly</dc:creator>
  <cp:lastModifiedBy>Claire</cp:lastModifiedBy>
  <cp:lastPrinted>2021-07-16T15:49:08Z</cp:lastPrinted>
  <dcterms:created xsi:type="dcterms:W3CDTF">2019-03-21T10:27:40Z</dcterms:created>
  <dcterms:modified xsi:type="dcterms:W3CDTF">2021-07-20T12:43:20Z</dcterms:modified>
</cp:coreProperties>
</file>